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usar" sheetId="1" state="visible" r:id="rId1"/>
    <sheet name="Configuración" sheetId="2" state="visible" r:id="rId2"/>
    <sheet name="Cobro del mes" sheetId="3" state="visible" r:id="rId3"/>
    <sheet name="Resum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dd-mm-yyyy"/>
  </numFmts>
  <fonts count="6">
    <font>
      <name val="Calibri"/>
      <family val="2"/>
      <color theme="1"/>
      <sz val="11"/>
      <scheme val="minor"/>
    </font>
    <font>
      <b val="1"/>
      <color rgb="001E40AF"/>
      <sz val="16"/>
    </font>
    <font>
      <i val="1"/>
      <color rgb="0064748B"/>
    </font>
    <font>
      <b val="1"/>
      <color rgb="001E40AF"/>
      <sz val="14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1E40A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164" fontId="0" fillId="2" borderId="1" pivotButton="0" quotePrefix="0" xfId="0"/>
    <xf numFmtId="165" fontId="0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0" fillId="4" borderId="1" pivotButton="0" quotePrefix="0" xfId="0"/>
    <xf numFmtId="164" fontId="0" fillId="4" borderId="1" pivotButton="0" quotePrefix="0" xfId="0"/>
    <xf numFmtId="1" fontId="0" fillId="4" borderId="1" pivotButton="0" quotePrefix="0" xfId="0"/>
    <xf numFmtId="3" fontId="0" fillId="4" borderId="1" pivotButton="0" quotePrefix="0" xfId="0"/>
  </cellXfs>
  <cellStyles count="1">
    <cellStyle name="Normal" xfId="0" builtinId="0" hidden="0"/>
  </cellStyles>
  <dxfs count="3">
    <dxf>
      <font>
        <b val="1"/>
        <color rgb="0015803D"/>
      </font>
    </dxf>
    <dxf>
      <font>
        <b val="1"/>
        <color rgb="00B91C1C"/>
      </font>
    </dxf>
    <dxf>
      <font>
        <b val="1"/>
        <color rgb="00B4530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Planilla de cobro de agua potable rural (APR / SSR)</t>
        </is>
      </c>
    </row>
    <row r="2">
      <c r="A2" s="2" t="inlineStr">
        <is>
          <t>Gratis, para llevar las lecturas, las boletas y los pagos de tu comité. Hecha por Facilapr (facilapr.cl).</t>
        </is>
      </c>
    </row>
    <row r="4">
      <c r="A4" s="3" t="inlineStr">
        <is>
          <t>1. En la hoja «Configuración» escribe el cargo fijo, el valor del metro cúbico y la fecha de vencimiento de este mes.</t>
        </is>
      </c>
    </row>
    <row r="5">
      <c r="A5" s="3" t="inlineStr">
        <is>
          <t>2. En la hoja «Cobro del mes» anota a cada arranque: N.º, nombre, RUT, teléfono y dirección (celdas amarillas).</t>
        </is>
      </c>
    </row>
    <row r="6">
      <c r="A6" s="3" t="inlineStr">
        <is>
          <t>3. Cada mes, escribe la lectura anterior y la lectura actual del medidor. La planilla calcula sola el consumo, el total y el saldo.</t>
        </is>
      </c>
    </row>
    <row r="7">
      <c r="A7" s="3" t="inlineStr">
        <is>
          <t>4. Cuando un socio pague, escribe cuánto pagó en la columna «Pagado». Si abona una parte, el saldo se ajusta.</t>
        </is>
      </c>
    </row>
    <row r="8">
      <c r="A8" s="3" t="inlineStr">
        <is>
          <t>5. La columna «Estado» marca solo quién está pagado, pendiente o moroso (con deuda vencida).</t>
        </is>
      </c>
    </row>
    <row r="9">
      <c r="A9" s="3" t="inlineStr">
        <is>
          <t>6. La hoja «Resumen» te muestra cuánto cobraste, cuánto se ha pagado, cuánto falta y cuántos socios están morosos.</t>
        </is>
      </c>
    </row>
    <row r="10">
      <c r="A10" s="3" t="inlineStr"/>
    </row>
    <row r="11">
      <c r="A11" s="3" t="inlineStr">
        <is>
          <t>Las filas de ejemplo (marcadas «ejemplo») son solo para que veas cómo funciona: bórralas y escribe las tuyas.</t>
        </is>
      </c>
    </row>
    <row r="12">
      <c r="A12" s="3" t="inlineStr">
        <is>
          <t>Las celdas grises se calculan solas: no las borres ni las escribas.</t>
        </is>
      </c>
    </row>
    <row r="13">
      <c r="A13" s="3" t="inlineStr">
        <is>
          <t>Cabe hasta 300 arranques. Cada mes, guarda una copia de la planilla y cambia las lecturas: la lectura actual de este mes pasa a ser la anterior del mes siguiente.</t>
        </is>
      </c>
    </row>
    <row r="14">
      <c r="A14" s="3" t="inlineStr"/>
    </row>
    <row r="15">
      <c r="A15" s="3" t="inlineStr">
        <is>
          <t>¿Muchos socios y poco tiempo? Facilapr hace esto mismo en línea: lecturas desde el celular, boletas, pagos con comprobante y la cuenta de cada socio. Esta planilla se puede importar directo (columnas N.º, Nombre, RUT, Teléfono y Dirección).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>
      <c r="A1" s="4" t="inlineStr">
        <is>
          <t>Configuración del mes</t>
        </is>
      </c>
    </row>
    <row r="3">
      <c r="A3" s="5" t="inlineStr">
        <is>
          <t>Cargo fijo mensual ($)</t>
        </is>
      </c>
      <c r="B3" s="6" t="n">
        <v>3000</v>
      </c>
    </row>
    <row r="4">
      <c r="A4" s="5" t="inlineStr">
        <is>
          <t>Valor del metro cúbico ($/m³)</t>
        </is>
      </c>
      <c r="B4" s="6" t="n">
        <v>500</v>
      </c>
    </row>
    <row r="5">
      <c r="A5" s="5" t="inlineStr">
        <is>
          <t>Fecha de vencimiento de este mes</t>
        </is>
      </c>
      <c r="B5" s="7" t="n">
        <v>46341</v>
      </c>
    </row>
    <row r="7">
      <c r="A7" s="2" t="inlineStr">
        <is>
          <t>Cambia estos valores cuando cambie la tarifa de tu comité. Los de arriba son solo un ejemplo.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30" customWidth="1" min="2" max="2"/>
    <col width="14" customWidth="1" min="3" max="3"/>
    <col width="14" customWidth="1" min="4" max="4"/>
    <col width="24" customWidth="1" min="5" max="5"/>
    <col width="11" customWidth="1" min="6" max="6"/>
    <col width="11" customWidth="1" min="7" max="7"/>
    <col width="11" customWidth="1" min="8" max="8"/>
    <col width="14" customWidth="1" min="9" max="9"/>
    <col width="14" customWidth="1" min="10" max="10"/>
    <col width="12" customWidth="1" min="11" max="11"/>
    <col width="12" customWidth="1" min="12" max="12"/>
    <col width="12" customWidth="1" min="13" max="13"/>
  </cols>
  <sheetData>
    <row r="1">
      <c r="A1" s="4" t="inlineStr">
        <is>
          <t>Cobro del mes</t>
        </is>
      </c>
    </row>
    <row r="2">
      <c r="A2" s="2" t="inlineStr">
        <is>
          <t>Celdas amarillas: las escribes tú. Celdas grises: las calcula la planilla.</t>
        </is>
      </c>
    </row>
    <row r="5" ht="32" customHeight="1">
      <c r="A5" s="8" t="inlineStr">
        <is>
          <t>N.º</t>
        </is>
      </c>
      <c r="B5" s="8" t="inlineStr">
        <is>
          <t>Nombre</t>
        </is>
      </c>
      <c r="C5" s="8" t="inlineStr">
        <is>
          <t>RUT</t>
        </is>
      </c>
      <c r="D5" s="8" t="inlineStr">
        <is>
          <t>Teléfono</t>
        </is>
      </c>
      <c r="E5" s="8" t="inlineStr">
        <is>
          <t>Dirección</t>
        </is>
      </c>
      <c r="F5" s="8" t="inlineStr">
        <is>
          <t>Lectura anterior</t>
        </is>
      </c>
      <c r="G5" s="8" t="inlineStr">
        <is>
          <t>Lectura actual</t>
        </is>
      </c>
      <c r="H5" s="8" t="inlineStr">
        <is>
          <t>Consumo (m³)</t>
        </is>
      </c>
      <c r="I5" s="8" t="inlineStr">
        <is>
          <t>Total consumo</t>
        </is>
      </c>
      <c r="J5" s="8" t="inlineStr">
        <is>
          <t>Total a pagar</t>
        </is>
      </c>
      <c r="K5" s="8" t="inlineStr">
        <is>
          <t>Pagado</t>
        </is>
      </c>
      <c r="L5" s="8" t="inlineStr">
        <is>
          <t>Saldo</t>
        </is>
      </c>
      <c r="M5" s="8" t="inlineStr">
        <is>
          <t>Estado</t>
        </is>
      </c>
    </row>
    <row r="6">
      <c r="A6" s="9" t="n">
        <v>1</v>
      </c>
      <c r="B6" s="9" t="inlineStr">
        <is>
          <t>Marta Rojas Pérez (ejemplo)</t>
        </is>
      </c>
      <c r="C6" s="9" t="inlineStr"/>
      <c r="D6" s="9" t="inlineStr">
        <is>
          <t>912345678</t>
        </is>
      </c>
      <c r="E6" s="9" t="inlineStr">
        <is>
          <t>Camino Rural km 3</t>
        </is>
      </c>
      <c r="F6" s="9" t="n">
        <v>1200</v>
      </c>
      <c r="G6" s="9" t="n">
        <v>1214</v>
      </c>
      <c r="H6" s="10">
        <f>IF(OR(F6="",G6=""),"",MAX(0,G6-F6))</f>
        <v/>
      </c>
      <c r="I6" s="11">
        <f>IF(H6="","",H6*'Configuración'!$B$4)</f>
        <v/>
      </c>
      <c r="J6" s="11">
        <f>IF(H6="","",'Configuración'!$B$3+I6)</f>
        <v/>
      </c>
      <c r="K6" s="6" t="n">
        <v>10000</v>
      </c>
      <c r="L6" s="11">
        <f>IF(J6="","",MAX(0,J6-N(K6)))</f>
        <v/>
      </c>
      <c r="M6" s="10">
        <f>IF(J6="","",IF(L6=0,"Pagado",IF(AND('Configuración'!$B$5&lt;&gt;"",TODAY()&gt;'Configuración'!$B$5),"Moroso","Pendiente")))</f>
        <v/>
      </c>
    </row>
    <row r="7">
      <c r="A7" s="9" t="n">
        <v>2</v>
      </c>
      <c r="B7" s="9" t="inlineStr">
        <is>
          <t>Juan Soto Vera (ejemplo)</t>
        </is>
      </c>
      <c r="C7" s="9" t="inlineStr"/>
      <c r="D7" s="9" t="inlineStr"/>
      <c r="E7" s="9" t="inlineStr">
        <is>
          <t>Camino Rural km 5</t>
        </is>
      </c>
      <c r="F7" s="9" t="n">
        <v>850</v>
      </c>
      <c r="G7" s="9" t="n">
        <v>872</v>
      </c>
      <c r="H7" s="10">
        <f>IF(OR(F7="",G7=""),"",MAX(0,G7-F7))</f>
        <v/>
      </c>
      <c r="I7" s="11">
        <f>IF(H7="","",H7*'Configuración'!$B$4)</f>
        <v/>
      </c>
      <c r="J7" s="11">
        <f>IF(H7="","",'Configuración'!$B$3+I7)</f>
        <v/>
      </c>
      <c r="K7" s="6" t="n"/>
      <c r="L7" s="11">
        <f>IF(J7="","",MAX(0,J7-N(K7)))</f>
        <v/>
      </c>
      <c r="M7" s="10">
        <f>IF(J7="","",IF(L7=0,"Pagado",IF(AND('Configuración'!$B$5&lt;&gt;"",TODAY()&gt;'Configuración'!$B$5),"Moroso","Pendiente")))</f>
        <v/>
      </c>
    </row>
    <row r="8">
      <c r="A8" s="9" t="n">
        <v>3</v>
      </c>
      <c r="B8" s="9" t="inlineStr">
        <is>
          <t>Luisa Díaz Mora (ejemplo)</t>
        </is>
      </c>
      <c r="C8" s="9" t="inlineStr"/>
      <c r="D8" s="9" t="inlineStr">
        <is>
          <t>987654321</t>
        </is>
      </c>
      <c r="E8" s="9" t="inlineStr">
        <is>
          <t>Sector Los Pinos</t>
        </is>
      </c>
      <c r="F8" s="9" t="n">
        <v>430</v>
      </c>
      <c r="G8" s="9" t="n">
        <v>455</v>
      </c>
      <c r="H8" s="10">
        <f>IF(OR(F8="",G8=""),"",MAX(0,G8-F8))</f>
        <v/>
      </c>
      <c r="I8" s="11">
        <f>IF(H8="","",H8*'Configuración'!$B$4)</f>
        <v/>
      </c>
      <c r="J8" s="11">
        <f>IF(H8="","",'Configuración'!$B$3+I8)</f>
        <v/>
      </c>
      <c r="K8" s="6" t="n"/>
      <c r="L8" s="11">
        <f>IF(J8="","",MAX(0,J8-N(K8)))</f>
        <v/>
      </c>
      <c r="M8" s="10">
        <f>IF(J8="","",IF(L8=0,"Pagado",IF(AND('Configuración'!$B$5&lt;&gt;"",TODAY()&gt;'Configuración'!$B$5),"Moroso","Pendiente")))</f>
        <v/>
      </c>
    </row>
    <row r="9">
      <c r="A9" s="9" t="n"/>
      <c r="B9" s="9" t="n"/>
      <c r="C9" s="9" t="n"/>
      <c r="D9" s="9" t="n"/>
      <c r="E9" s="9" t="n"/>
      <c r="F9" s="9" t="n"/>
      <c r="G9" s="9" t="n"/>
      <c r="H9" s="10">
        <f>IF(OR(F9="",G9=""),"",MAX(0,G9-F9))</f>
        <v/>
      </c>
      <c r="I9" s="11">
        <f>IF(H9="","",H9*'Configuración'!$B$4)</f>
        <v/>
      </c>
      <c r="J9" s="11">
        <f>IF(H9="","",'Configuración'!$B$3+I9)</f>
        <v/>
      </c>
      <c r="K9" s="6" t="n"/>
      <c r="L9" s="11">
        <f>IF(J9="","",MAX(0,J9-N(K9)))</f>
        <v/>
      </c>
      <c r="M9" s="10">
        <f>IF(J9="","",IF(L9=0,"Pagado",IF(AND('Configuración'!$B$5&lt;&gt;"",TODAY()&gt;'Configuración'!$B$5),"Moroso","Pendiente")))</f>
        <v/>
      </c>
    </row>
    <row r="10">
      <c r="A10" s="9" t="n"/>
      <c r="B10" s="9" t="n"/>
      <c r="C10" s="9" t="n"/>
      <c r="D10" s="9" t="n"/>
      <c r="E10" s="9" t="n"/>
      <c r="F10" s="9" t="n"/>
      <c r="G10" s="9" t="n"/>
      <c r="H10" s="10">
        <f>IF(OR(F10="",G10=""),"",MAX(0,G10-F10))</f>
        <v/>
      </c>
      <c r="I10" s="11">
        <f>IF(H10="","",H10*'Configuración'!$B$4)</f>
        <v/>
      </c>
      <c r="J10" s="11">
        <f>IF(H10="","",'Configuración'!$B$3+I10)</f>
        <v/>
      </c>
      <c r="K10" s="6" t="n"/>
      <c r="L10" s="11">
        <f>IF(J10="","",MAX(0,J10-N(K10)))</f>
        <v/>
      </c>
      <c r="M10" s="10">
        <f>IF(J10="","",IF(L10=0,"Pagado",IF(AND('Configuración'!$B$5&lt;&gt;"",TODAY()&gt;'Configuración'!$B$5),"Moroso","Pendiente")))</f>
        <v/>
      </c>
    </row>
    <row r="11">
      <c r="A11" s="9" t="n"/>
      <c r="B11" s="9" t="n"/>
      <c r="C11" s="9" t="n"/>
      <c r="D11" s="9" t="n"/>
      <c r="E11" s="9" t="n"/>
      <c r="F11" s="9" t="n"/>
      <c r="G11" s="9" t="n"/>
      <c r="H11" s="10">
        <f>IF(OR(F11="",G11=""),"",MAX(0,G11-F11))</f>
        <v/>
      </c>
      <c r="I11" s="11">
        <f>IF(H11="","",H11*'Configuración'!$B$4)</f>
        <v/>
      </c>
      <c r="J11" s="11">
        <f>IF(H11="","",'Configuración'!$B$3+I11)</f>
        <v/>
      </c>
      <c r="K11" s="6" t="n"/>
      <c r="L11" s="11">
        <f>IF(J11="","",MAX(0,J11-N(K11)))</f>
        <v/>
      </c>
      <c r="M11" s="10">
        <f>IF(J11="","",IF(L11=0,"Pagado",IF(AND('Configuración'!$B$5&lt;&gt;"",TODAY()&gt;'Configuración'!$B$5),"Moroso","Pendiente")))</f>
        <v/>
      </c>
    </row>
    <row r="12">
      <c r="A12" s="9" t="n"/>
      <c r="B12" s="9" t="n"/>
      <c r="C12" s="9" t="n"/>
      <c r="D12" s="9" t="n"/>
      <c r="E12" s="9" t="n"/>
      <c r="F12" s="9" t="n"/>
      <c r="G12" s="9" t="n"/>
      <c r="H12" s="10">
        <f>IF(OR(F12="",G12=""),"",MAX(0,G12-F12))</f>
        <v/>
      </c>
      <c r="I12" s="11">
        <f>IF(H12="","",H12*'Configuración'!$B$4)</f>
        <v/>
      </c>
      <c r="J12" s="11">
        <f>IF(H12="","",'Configuración'!$B$3+I12)</f>
        <v/>
      </c>
      <c r="K12" s="6" t="n"/>
      <c r="L12" s="11">
        <f>IF(J12="","",MAX(0,J12-N(K12)))</f>
        <v/>
      </c>
      <c r="M12" s="10">
        <f>IF(J12="","",IF(L12=0,"Pagado",IF(AND('Configuración'!$B$5&lt;&gt;"",TODAY()&gt;'Configuración'!$B$5),"Moroso","Pendiente")))</f>
        <v/>
      </c>
    </row>
    <row r="13">
      <c r="A13" s="9" t="n"/>
      <c r="B13" s="9" t="n"/>
      <c r="C13" s="9" t="n"/>
      <c r="D13" s="9" t="n"/>
      <c r="E13" s="9" t="n"/>
      <c r="F13" s="9" t="n"/>
      <c r="G13" s="9" t="n"/>
      <c r="H13" s="10">
        <f>IF(OR(F13="",G13=""),"",MAX(0,G13-F13))</f>
        <v/>
      </c>
      <c r="I13" s="11">
        <f>IF(H13="","",H13*'Configuración'!$B$4)</f>
        <v/>
      </c>
      <c r="J13" s="11">
        <f>IF(H13="","",'Configuración'!$B$3+I13)</f>
        <v/>
      </c>
      <c r="K13" s="6" t="n"/>
      <c r="L13" s="11">
        <f>IF(J13="","",MAX(0,J13-N(K13)))</f>
        <v/>
      </c>
      <c r="M13" s="10">
        <f>IF(J13="","",IF(L13=0,"Pagado",IF(AND('Configuración'!$B$5&lt;&gt;"",TODAY()&gt;'Configuración'!$B$5),"Moroso","Pendiente")))</f>
        <v/>
      </c>
    </row>
    <row r="14">
      <c r="A14" s="9" t="n"/>
      <c r="B14" s="9" t="n"/>
      <c r="C14" s="9" t="n"/>
      <c r="D14" s="9" t="n"/>
      <c r="E14" s="9" t="n"/>
      <c r="F14" s="9" t="n"/>
      <c r="G14" s="9" t="n"/>
      <c r="H14" s="10">
        <f>IF(OR(F14="",G14=""),"",MAX(0,G14-F14))</f>
        <v/>
      </c>
      <c r="I14" s="11">
        <f>IF(H14="","",H14*'Configuración'!$B$4)</f>
        <v/>
      </c>
      <c r="J14" s="11">
        <f>IF(H14="","",'Configuración'!$B$3+I14)</f>
        <v/>
      </c>
      <c r="K14" s="6" t="n"/>
      <c r="L14" s="11">
        <f>IF(J14="","",MAX(0,J14-N(K14)))</f>
        <v/>
      </c>
      <c r="M14" s="10">
        <f>IF(J14="","",IF(L14=0,"Pagado",IF(AND('Configuración'!$B$5&lt;&gt;"",TODAY()&gt;'Configuración'!$B$5),"Moroso","Pendiente")))</f>
        <v/>
      </c>
    </row>
    <row r="15">
      <c r="A15" s="9" t="n"/>
      <c r="B15" s="9" t="n"/>
      <c r="C15" s="9" t="n"/>
      <c r="D15" s="9" t="n"/>
      <c r="E15" s="9" t="n"/>
      <c r="F15" s="9" t="n"/>
      <c r="G15" s="9" t="n"/>
      <c r="H15" s="10">
        <f>IF(OR(F15="",G15=""),"",MAX(0,G15-F15))</f>
        <v/>
      </c>
      <c r="I15" s="11">
        <f>IF(H15="","",H15*'Configuración'!$B$4)</f>
        <v/>
      </c>
      <c r="J15" s="11">
        <f>IF(H15="","",'Configuración'!$B$3+I15)</f>
        <v/>
      </c>
      <c r="K15" s="6" t="n"/>
      <c r="L15" s="11">
        <f>IF(J15="","",MAX(0,J15-N(K15)))</f>
        <v/>
      </c>
      <c r="M15" s="10">
        <f>IF(J15="","",IF(L15=0,"Pagado",IF(AND('Configuración'!$B$5&lt;&gt;"",TODAY()&gt;'Configuración'!$B$5),"Moroso","Pendiente")))</f>
        <v/>
      </c>
    </row>
    <row r="16">
      <c r="A16" s="9" t="n"/>
      <c r="B16" s="9" t="n"/>
      <c r="C16" s="9" t="n"/>
      <c r="D16" s="9" t="n"/>
      <c r="E16" s="9" t="n"/>
      <c r="F16" s="9" t="n"/>
      <c r="G16" s="9" t="n"/>
      <c r="H16" s="10">
        <f>IF(OR(F16="",G16=""),"",MAX(0,G16-F16))</f>
        <v/>
      </c>
      <c r="I16" s="11">
        <f>IF(H16="","",H16*'Configuración'!$B$4)</f>
        <v/>
      </c>
      <c r="J16" s="11">
        <f>IF(H16="","",'Configuración'!$B$3+I16)</f>
        <v/>
      </c>
      <c r="K16" s="6" t="n"/>
      <c r="L16" s="11">
        <f>IF(J16="","",MAX(0,J16-N(K16)))</f>
        <v/>
      </c>
      <c r="M16" s="10">
        <f>IF(J16="","",IF(L16=0,"Pagado",IF(AND('Configuración'!$B$5&lt;&gt;"",TODAY()&gt;'Configuración'!$B$5),"Moroso","Pendiente")))</f>
        <v/>
      </c>
    </row>
    <row r="17">
      <c r="A17" s="9" t="n"/>
      <c r="B17" s="9" t="n"/>
      <c r="C17" s="9" t="n"/>
      <c r="D17" s="9" t="n"/>
      <c r="E17" s="9" t="n"/>
      <c r="F17" s="9" t="n"/>
      <c r="G17" s="9" t="n"/>
      <c r="H17" s="10">
        <f>IF(OR(F17="",G17=""),"",MAX(0,G17-F17))</f>
        <v/>
      </c>
      <c r="I17" s="11">
        <f>IF(H17="","",H17*'Configuración'!$B$4)</f>
        <v/>
      </c>
      <c r="J17" s="11">
        <f>IF(H17="","",'Configuración'!$B$3+I17)</f>
        <v/>
      </c>
      <c r="K17" s="6" t="n"/>
      <c r="L17" s="11">
        <f>IF(J17="","",MAX(0,J17-N(K17)))</f>
        <v/>
      </c>
      <c r="M17" s="10">
        <f>IF(J17="","",IF(L17=0,"Pagado",IF(AND('Configuración'!$B$5&lt;&gt;"",TODAY()&gt;'Configuración'!$B$5),"Moroso","Pendiente")))</f>
        <v/>
      </c>
    </row>
    <row r="18">
      <c r="A18" s="9" t="n"/>
      <c r="B18" s="9" t="n"/>
      <c r="C18" s="9" t="n"/>
      <c r="D18" s="9" t="n"/>
      <c r="E18" s="9" t="n"/>
      <c r="F18" s="9" t="n"/>
      <c r="G18" s="9" t="n"/>
      <c r="H18" s="10">
        <f>IF(OR(F18="",G18=""),"",MAX(0,G18-F18))</f>
        <v/>
      </c>
      <c r="I18" s="11">
        <f>IF(H18="","",H18*'Configuración'!$B$4)</f>
        <v/>
      </c>
      <c r="J18" s="11">
        <f>IF(H18="","",'Configuración'!$B$3+I18)</f>
        <v/>
      </c>
      <c r="K18" s="6" t="n"/>
      <c r="L18" s="11">
        <f>IF(J18="","",MAX(0,J18-N(K18)))</f>
        <v/>
      </c>
      <c r="M18" s="10">
        <f>IF(J18="","",IF(L18=0,"Pagado",IF(AND('Configuración'!$B$5&lt;&gt;"",TODAY()&gt;'Configuración'!$B$5),"Moroso","Pendiente")))</f>
        <v/>
      </c>
    </row>
    <row r="19">
      <c r="A19" s="9" t="n"/>
      <c r="B19" s="9" t="n"/>
      <c r="C19" s="9" t="n"/>
      <c r="D19" s="9" t="n"/>
      <c r="E19" s="9" t="n"/>
      <c r="F19" s="9" t="n"/>
      <c r="G19" s="9" t="n"/>
      <c r="H19" s="10">
        <f>IF(OR(F19="",G19=""),"",MAX(0,G19-F19))</f>
        <v/>
      </c>
      <c r="I19" s="11">
        <f>IF(H19="","",H19*'Configuración'!$B$4)</f>
        <v/>
      </c>
      <c r="J19" s="11">
        <f>IF(H19="","",'Configuración'!$B$3+I19)</f>
        <v/>
      </c>
      <c r="K19" s="6" t="n"/>
      <c r="L19" s="11">
        <f>IF(J19="","",MAX(0,J19-N(K19)))</f>
        <v/>
      </c>
      <c r="M19" s="10">
        <f>IF(J19="","",IF(L19=0,"Pagado",IF(AND('Configuración'!$B$5&lt;&gt;"",TODAY()&gt;'Configuración'!$B$5),"Moroso","Pendiente")))</f>
        <v/>
      </c>
    </row>
    <row r="20">
      <c r="A20" s="9" t="n"/>
      <c r="B20" s="9" t="n"/>
      <c r="C20" s="9" t="n"/>
      <c r="D20" s="9" t="n"/>
      <c r="E20" s="9" t="n"/>
      <c r="F20" s="9" t="n"/>
      <c r="G20" s="9" t="n"/>
      <c r="H20" s="10">
        <f>IF(OR(F20="",G20=""),"",MAX(0,G20-F20))</f>
        <v/>
      </c>
      <c r="I20" s="11">
        <f>IF(H20="","",H20*'Configuración'!$B$4)</f>
        <v/>
      </c>
      <c r="J20" s="11">
        <f>IF(H20="","",'Configuración'!$B$3+I20)</f>
        <v/>
      </c>
      <c r="K20" s="6" t="n"/>
      <c r="L20" s="11">
        <f>IF(J20="","",MAX(0,J20-N(K20)))</f>
        <v/>
      </c>
      <c r="M20" s="10">
        <f>IF(J20="","",IF(L20=0,"Pagado",IF(AND('Configuración'!$B$5&lt;&gt;"",TODAY()&gt;'Configuración'!$B$5),"Moroso","Pendiente")))</f>
        <v/>
      </c>
    </row>
    <row r="21">
      <c r="A21" s="9" t="n"/>
      <c r="B21" s="9" t="n"/>
      <c r="C21" s="9" t="n"/>
      <c r="D21" s="9" t="n"/>
      <c r="E21" s="9" t="n"/>
      <c r="F21" s="9" t="n"/>
      <c r="G21" s="9" t="n"/>
      <c r="H21" s="10">
        <f>IF(OR(F21="",G21=""),"",MAX(0,G21-F21))</f>
        <v/>
      </c>
      <c r="I21" s="11">
        <f>IF(H21="","",H21*'Configuración'!$B$4)</f>
        <v/>
      </c>
      <c r="J21" s="11">
        <f>IF(H21="","",'Configuración'!$B$3+I21)</f>
        <v/>
      </c>
      <c r="K21" s="6" t="n"/>
      <c r="L21" s="11">
        <f>IF(J21="","",MAX(0,J21-N(K21)))</f>
        <v/>
      </c>
      <c r="M21" s="10">
        <f>IF(J21="","",IF(L21=0,"Pagado",IF(AND('Configuración'!$B$5&lt;&gt;"",TODAY()&gt;'Configuración'!$B$5),"Moroso","Pendiente")))</f>
        <v/>
      </c>
    </row>
    <row r="22">
      <c r="A22" s="9" t="n"/>
      <c r="B22" s="9" t="n"/>
      <c r="C22" s="9" t="n"/>
      <c r="D22" s="9" t="n"/>
      <c r="E22" s="9" t="n"/>
      <c r="F22" s="9" t="n"/>
      <c r="G22" s="9" t="n"/>
      <c r="H22" s="10">
        <f>IF(OR(F22="",G22=""),"",MAX(0,G22-F22))</f>
        <v/>
      </c>
      <c r="I22" s="11">
        <f>IF(H22="","",H22*'Configuración'!$B$4)</f>
        <v/>
      </c>
      <c r="J22" s="11">
        <f>IF(H22="","",'Configuración'!$B$3+I22)</f>
        <v/>
      </c>
      <c r="K22" s="6" t="n"/>
      <c r="L22" s="11">
        <f>IF(J22="","",MAX(0,J22-N(K22)))</f>
        <v/>
      </c>
      <c r="M22" s="10">
        <f>IF(J22="","",IF(L22=0,"Pagado",IF(AND('Configuración'!$B$5&lt;&gt;"",TODAY()&gt;'Configuración'!$B$5),"Moroso","Pendiente")))</f>
        <v/>
      </c>
    </row>
    <row r="23">
      <c r="A23" s="9" t="n"/>
      <c r="B23" s="9" t="n"/>
      <c r="C23" s="9" t="n"/>
      <c r="D23" s="9" t="n"/>
      <c r="E23" s="9" t="n"/>
      <c r="F23" s="9" t="n"/>
      <c r="G23" s="9" t="n"/>
      <c r="H23" s="10">
        <f>IF(OR(F23="",G23=""),"",MAX(0,G23-F23))</f>
        <v/>
      </c>
      <c r="I23" s="11">
        <f>IF(H23="","",H23*'Configuración'!$B$4)</f>
        <v/>
      </c>
      <c r="J23" s="11">
        <f>IF(H23="","",'Configuración'!$B$3+I23)</f>
        <v/>
      </c>
      <c r="K23" s="6" t="n"/>
      <c r="L23" s="11">
        <f>IF(J23="","",MAX(0,J23-N(K23)))</f>
        <v/>
      </c>
      <c r="M23" s="10">
        <f>IF(J23="","",IF(L23=0,"Pagado",IF(AND('Configuración'!$B$5&lt;&gt;"",TODAY()&gt;'Configuración'!$B$5),"Moroso","Pendiente")))</f>
        <v/>
      </c>
    </row>
    <row r="24">
      <c r="A24" s="9" t="n"/>
      <c r="B24" s="9" t="n"/>
      <c r="C24" s="9" t="n"/>
      <c r="D24" s="9" t="n"/>
      <c r="E24" s="9" t="n"/>
      <c r="F24" s="9" t="n"/>
      <c r="G24" s="9" t="n"/>
      <c r="H24" s="10">
        <f>IF(OR(F24="",G24=""),"",MAX(0,G24-F24))</f>
        <v/>
      </c>
      <c r="I24" s="11">
        <f>IF(H24="","",H24*'Configuración'!$B$4)</f>
        <v/>
      </c>
      <c r="J24" s="11">
        <f>IF(H24="","",'Configuración'!$B$3+I24)</f>
        <v/>
      </c>
      <c r="K24" s="6" t="n"/>
      <c r="L24" s="11">
        <f>IF(J24="","",MAX(0,J24-N(K24)))</f>
        <v/>
      </c>
      <c r="M24" s="10">
        <f>IF(J24="","",IF(L24=0,"Pagado",IF(AND('Configuración'!$B$5&lt;&gt;"",TODAY()&gt;'Configuración'!$B$5),"Moroso","Pendiente")))</f>
        <v/>
      </c>
    </row>
    <row r="25">
      <c r="A25" s="9" t="n"/>
      <c r="B25" s="9" t="n"/>
      <c r="C25" s="9" t="n"/>
      <c r="D25" s="9" t="n"/>
      <c r="E25" s="9" t="n"/>
      <c r="F25" s="9" t="n"/>
      <c r="G25" s="9" t="n"/>
      <c r="H25" s="10">
        <f>IF(OR(F25="",G25=""),"",MAX(0,G25-F25))</f>
        <v/>
      </c>
      <c r="I25" s="11">
        <f>IF(H25="","",H25*'Configuración'!$B$4)</f>
        <v/>
      </c>
      <c r="J25" s="11">
        <f>IF(H25="","",'Configuración'!$B$3+I25)</f>
        <v/>
      </c>
      <c r="K25" s="6" t="n"/>
      <c r="L25" s="11">
        <f>IF(J25="","",MAX(0,J25-N(K25)))</f>
        <v/>
      </c>
      <c r="M25" s="10">
        <f>IF(J25="","",IF(L25=0,"Pagado",IF(AND('Configuración'!$B$5&lt;&gt;"",TODAY()&gt;'Configuración'!$B$5),"Moroso","Pendiente")))</f>
        <v/>
      </c>
    </row>
    <row r="26">
      <c r="A26" s="9" t="n"/>
      <c r="B26" s="9" t="n"/>
      <c r="C26" s="9" t="n"/>
      <c r="D26" s="9" t="n"/>
      <c r="E26" s="9" t="n"/>
      <c r="F26" s="9" t="n"/>
      <c r="G26" s="9" t="n"/>
      <c r="H26" s="10">
        <f>IF(OR(F26="",G26=""),"",MAX(0,G26-F26))</f>
        <v/>
      </c>
      <c r="I26" s="11">
        <f>IF(H26="","",H26*'Configuración'!$B$4)</f>
        <v/>
      </c>
      <c r="J26" s="11">
        <f>IF(H26="","",'Configuración'!$B$3+I26)</f>
        <v/>
      </c>
      <c r="K26" s="6" t="n"/>
      <c r="L26" s="11">
        <f>IF(J26="","",MAX(0,J26-N(K26)))</f>
        <v/>
      </c>
      <c r="M26" s="10">
        <f>IF(J26="","",IF(L26=0,"Pagado",IF(AND('Configuración'!$B$5&lt;&gt;"",TODAY()&gt;'Configuración'!$B$5),"Moroso","Pendiente")))</f>
        <v/>
      </c>
    </row>
    <row r="27">
      <c r="A27" s="9" t="n"/>
      <c r="B27" s="9" t="n"/>
      <c r="C27" s="9" t="n"/>
      <c r="D27" s="9" t="n"/>
      <c r="E27" s="9" t="n"/>
      <c r="F27" s="9" t="n"/>
      <c r="G27" s="9" t="n"/>
      <c r="H27" s="10">
        <f>IF(OR(F27="",G27=""),"",MAX(0,G27-F27))</f>
        <v/>
      </c>
      <c r="I27" s="11">
        <f>IF(H27="","",H27*'Configuración'!$B$4)</f>
        <v/>
      </c>
      <c r="J27" s="11">
        <f>IF(H27="","",'Configuración'!$B$3+I27)</f>
        <v/>
      </c>
      <c r="K27" s="6" t="n"/>
      <c r="L27" s="11">
        <f>IF(J27="","",MAX(0,J27-N(K27)))</f>
        <v/>
      </c>
      <c r="M27" s="10">
        <f>IF(J27="","",IF(L27=0,"Pagado",IF(AND('Configuración'!$B$5&lt;&gt;"",TODAY()&gt;'Configuración'!$B$5),"Moroso","Pendiente")))</f>
        <v/>
      </c>
    </row>
    <row r="28">
      <c r="A28" s="9" t="n"/>
      <c r="B28" s="9" t="n"/>
      <c r="C28" s="9" t="n"/>
      <c r="D28" s="9" t="n"/>
      <c r="E28" s="9" t="n"/>
      <c r="F28" s="9" t="n"/>
      <c r="G28" s="9" t="n"/>
      <c r="H28" s="10">
        <f>IF(OR(F28="",G28=""),"",MAX(0,G28-F28))</f>
        <v/>
      </c>
      <c r="I28" s="11">
        <f>IF(H28="","",H28*'Configuración'!$B$4)</f>
        <v/>
      </c>
      <c r="J28" s="11">
        <f>IF(H28="","",'Configuración'!$B$3+I28)</f>
        <v/>
      </c>
      <c r="K28" s="6" t="n"/>
      <c r="L28" s="11">
        <f>IF(J28="","",MAX(0,J28-N(K28)))</f>
        <v/>
      </c>
      <c r="M28" s="10">
        <f>IF(J28="","",IF(L28=0,"Pagado",IF(AND('Configuración'!$B$5&lt;&gt;"",TODAY()&gt;'Configuración'!$B$5),"Moroso","Pendiente")))</f>
        <v/>
      </c>
    </row>
    <row r="29">
      <c r="A29" s="9" t="n"/>
      <c r="B29" s="9" t="n"/>
      <c r="C29" s="9" t="n"/>
      <c r="D29" s="9" t="n"/>
      <c r="E29" s="9" t="n"/>
      <c r="F29" s="9" t="n"/>
      <c r="G29" s="9" t="n"/>
      <c r="H29" s="10">
        <f>IF(OR(F29="",G29=""),"",MAX(0,G29-F29))</f>
        <v/>
      </c>
      <c r="I29" s="11">
        <f>IF(H29="","",H29*'Configuración'!$B$4)</f>
        <v/>
      </c>
      <c r="J29" s="11">
        <f>IF(H29="","",'Configuración'!$B$3+I29)</f>
        <v/>
      </c>
      <c r="K29" s="6" t="n"/>
      <c r="L29" s="11">
        <f>IF(J29="","",MAX(0,J29-N(K29)))</f>
        <v/>
      </c>
      <c r="M29" s="10">
        <f>IF(J29="","",IF(L29=0,"Pagado",IF(AND('Configuración'!$B$5&lt;&gt;"",TODAY()&gt;'Configuración'!$B$5),"Moroso","Pendiente")))</f>
        <v/>
      </c>
    </row>
    <row r="30">
      <c r="A30" s="9" t="n"/>
      <c r="B30" s="9" t="n"/>
      <c r="C30" s="9" t="n"/>
      <c r="D30" s="9" t="n"/>
      <c r="E30" s="9" t="n"/>
      <c r="F30" s="9" t="n"/>
      <c r="G30" s="9" t="n"/>
      <c r="H30" s="10">
        <f>IF(OR(F30="",G30=""),"",MAX(0,G30-F30))</f>
        <v/>
      </c>
      <c r="I30" s="11">
        <f>IF(H30="","",H30*'Configuración'!$B$4)</f>
        <v/>
      </c>
      <c r="J30" s="11">
        <f>IF(H30="","",'Configuración'!$B$3+I30)</f>
        <v/>
      </c>
      <c r="K30" s="6" t="n"/>
      <c r="L30" s="11">
        <f>IF(J30="","",MAX(0,J30-N(K30)))</f>
        <v/>
      </c>
      <c r="M30" s="10">
        <f>IF(J30="","",IF(L30=0,"Pagado",IF(AND('Configuración'!$B$5&lt;&gt;"",TODAY()&gt;'Configuración'!$B$5),"Moroso","Pendiente")))</f>
        <v/>
      </c>
    </row>
    <row r="31">
      <c r="A31" s="9" t="n"/>
      <c r="B31" s="9" t="n"/>
      <c r="C31" s="9" t="n"/>
      <c r="D31" s="9" t="n"/>
      <c r="E31" s="9" t="n"/>
      <c r="F31" s="9" t="n"/>
      <c r="G31" s="9" t="n"/>
      <c r="H31" s="10">
        <f>IF(OR(F31="",G31=""),"",MAX(0,G31-F31))</f>
        <v/>
      </c>
      <c r="I31" s="11">
        <f>IF(H31="","",H31*'Configuración'!$B$4)</f>
        <v/>
      </c>
      <c r="J31" s="11">
        <f>IF(H31="","",'Configuración'!$B$3+I31)</f>
        <v/>
      </c>
      <c r="K31" s="6" t="n"/>
      <c r="L31" s="11">
        <f>IF(J31="","",MAX(0,J31-N(K31)))</f>
        <v/>
      </c>
      <c r="M31" s="10">
        <f>IF(J31="","",IF(L31=0,"Pagado",IF(AND('Configuración'!$B$5&lt;&gt;"",TODAY()&gt;'Configuración'!$B$5),"Moroso","Pendiente")))</f>
        <v/>
      </c>
    </row>
    <row r="32">
      <c r="A32" s="9" t="n"/>
      <c r="B32" s="9" t="n"/>
      <c r="C32" s="9" t="n"/>
      <c r="D32" s="9" t="n"/>
      <c r="E32" s="9" t="n"/>
      <c r="F32" s="9" t="n"/>
      <c r="G32" s="9" t="n"/>
      <c r="H32" s="10">
        <f>IF(OR(F32="",G32=""),"",MAX(0,G32-F32))</f>
        <v/>
      </c>
      <c r="I32" s="11">
        <f>IF(H32="","",H32*'Configuración'!$B$4)</f>
        <v/>
      </c>
      <c r="J32" s="11">
        <f>IF(H32="","",'Configuración'!$B$3+I32)</f>
        <v/>
      </c>
      <c r="K32" s="6" t="n"/>
      <c r="L32" s="11">
        <f>IF(J32="","",MAX(0,J32-N(K32)))</f>
        <v/>
      </c>
      <c r="M32" s="10">
        <f>IF(J32="","",IF(L32=0,"Pagado",IF(AND('Configuración'!$B$5&lt;&gt;"",TODAY()&gt;'Configuración'!$B$5),"Moroso","Pendiente")))</f>
        <v/>
      </c>
    </row>
    <row r="33">
      <c r="A33" s="9" t="n"/>
      <c r="B33" s="9" t="n"/>
      <c r="C33" s="9" t="n"/>
      <c r="D33" s="9" t="n"/>
      <c r="E33" s="9" t="n"/>
      <c r="F33" s="9" t="n"/>
      <c r="G33" s="9" t="n"/>
      <c r="H33" s="10">
        <f>IF(OR(F33="",G33=""),"",MAX(0,G33-F33))</f>
        <v/>
      </c>
      <c r="I33" s="11">
        <f>IF(H33="","",H33*'Configuración'!$B$4)</f>
        <v/>
      </c>
      <c r="J33" s="11">
        <f>IF(H33="","",'Configuración'!$B$3+I33)</f>
        <v/>
      </c>
      <c r="K33" s="6" t="n"/>
      <c r="L33" s="11">
        <f>IF(J33="","",MAX(0,J33-N(K33)))</f>
        <v/>
      </c>
      <c r="M33" s="10">
        <f>IF(J33="","",IF(L33=0,"Pagado",IF(AND('Configuración'!$B$5&lt;&gt;"",TODAY()&gt;'Configuración'!$B$5),"Moroso","Pendiente")))</f>
        <v/>
      </c>
    </row>
    <row r="34">
      <c r="A34" s="9" t="n"/>
      <c r="B34" s="9" t="n"/>
      <c r="C34" s="9" t="n"/>
      <c r="D34" s="9" t="n"/>
      <c r="E34" s="9" t="n"/>
      <c r="F34" s="9" t="n"/>
      <c r="G34" s="9" t="n"/>
      <c r="H34" s="10">
        <f>IF(OR(F34="",G34=""),"",MAX(0,G34-F34))</f>
        <v/>
      </c>
      <c r="I34" s="11">
        <f>IF(H34="","",H34*'Configuración'!$B$4)</f>
        <v/>
      </c>
      <c r="J34" s="11">
        <f>IF(H34="","",'Configuración'!$B$3+I34)</f>
        <v/>
      </c>
      <c r="K34" s="6" t="n"/>
      <c r="L34" s="11">
        <f>IF(J34="","",MAX(0,J34-N(K34)))</f>
        <v/>
      </c>
      <c r="M34" s="10">
        <f>IF(J34="","",IF(L34=0,"Pagado",IF(AND('Configuración'!$B$5&lt;&gt;"",TODAY()&gt;'Configuración'!$B$5),"Moroso","Pendiente")))</f>
        <v/>
      </c>
    </row>
    <row r="35">
      <c r="A35" s="9" t="n"/>
      <c r="B35" s="9" t="n"/>
      <c r="C35" s="9" t="n"/>
      <c r="D35" s="9" t="n"/>
      <c r="E35" s="9" t="n"/>
      <c r="F35" s="9" t="n"/>
      <c r="G35" s="9" t="n"/>
      <c r="H35" s="10">
        <f>IF(OR(F35="",G35=""),"",MAX(0,G35-F35))</f>
        <v/>
      </c>
      <c r="I35" s="11">
        <f>IF(H35="","",H35*'Configuración'!$B$4)</f>
        <v/>
      </c>
      <c r="J35" s="11">
        <f>IF(H35="","",'Configuración'!$B$3+I35)</f>
        <v/>
      </c>
      <c r="K35" s="6" t="n"/>
      <c r="L35" s="11">
        <f>IF(J35="","",MAX(0,J35-N(K35)))</f>
        <v/>
      </c>
      <c r="M35" s="10">
        <f>IF(J35="","",IF(L35=0,"Pagado",IF(AND('Configuración'!$B$5&lt;&gt;"",TODAY()&gt;'Configuración'!$B$5),"Moroso","Pendiente")))</f>
        <v/>
      </c>
    </row>
    <row r="36">
      <c r="A36" s="9" t="n"/>
      <c r="B36" s="9" t="n"/>
      <c r="C36" s="9" t="n"/>
      <c r="D36" s="9" t="n"/>
      <c r="E36" s="9" t="n"/>
      <c r="F36" s="9" t="n"/>
      <c r="G36" s="9" t="n"/>
      <c r="H36" s="10">
        <f>IF(OR(F36="",G36=""),"",MAX(0,G36-F36))</f>
        <v/>
      </c>
      <c r="I36" s="11">
        <f>IF(H36="","",H36*'Configuración'!$B$4)</f>
        <v/>
      </c>
      <c r="J36" s="11">
        <f>IF(H36="","",'Configuración'!$B$3+I36)</f>
        <v/>
      </c>
      <c r="K36" s="6" t="n"/>
      <c r="L36" s="11">
        <f>IF(J36="","",MAX(0,J36-N(K36)))</f>
        <v/>
      </c>
      <c r="M36" s="10">
        <f>IF(J36="","",IF(L36=0,"Pagado",IF(AND('Configuración'!$B$5&lt;&gt;"",TODAY()&gt;'Configuración'!$B$5),"Moroso","Pendiente")))</f>
        <v/>
      </c>
    </row>
    <row r="37">
      <c r="A37" s="9" t="n"/>
      <c r="B37" s="9" t="n"/>
      <c r="C37" s="9" t="n"/>
      <c r="D37" s="9" t="n"/>
      <c r="E37" s="9" t="n"/>
      <c r="F37" s="9" t="n"/>
      <c r="G37" s="9" t="n"/>
      <c r="H37" s="10">
        <f>IF(OR(F37="",G37=""),"",MAX(0,G37-F37))</f>
        <v/>
      </c>
      <c r="I37" s="11">
        <f>IF(H37="","",H37*'Configuración'!$B$4)</f>
        <v/>
      </c>
      <c r="J37" s="11">
        <f>IF(H37="","",'Configuración'!$B$3+I37)</f>
        <v/>
      </c>
      <c r="K37" s="6" t="n"/>
      <c r="L37" s="11">
        <f>IF(J37="","",MAX(0,J37-N(K37)))</f>
        <v/>
      </c>
      <c r="M37" s="10">
        <f>IF(J37="","",IF(L37=0,"Pagado",IF(AND('Configuración'!$B$5&lt;&gt;"",TODAY()&gt;'Configuración'!$B$5),"Moroso","Pendiente")))</f>
        <v/>
      </c>
    </row>
    <row r="38">
      <c r="A38" s="9" t="n"/>
      <c r="B38" s="9" t="n"/>
      <c r="C38" s="9" t="n"/>
      <c r="D38" s="9" t="n"/>
      <c r="E38" s="9" t="n"/>
      <c r="F38" s="9" t="n"/>
      <c r="G38" s="9" t="n"/>
      <c r="H38" s="10">
        <f>IF(OR(F38="",G38=""),"",MAX(0,G38-F38))</f>
        <v/>
      </c>
      <c r="I38" s="11">
        <f>IF(H38="","",H38*'Configuración'!$B$4)</f>
        <v/>
      </c>
      <c r="J38" s="11">
        <f>IF(H38="","",'Configuración'!$B$3+I38)</f>
        <v/>
      </c>
      <c r="K38" s="6" t="n"/>
      <c r="L38" s="11">
        <f>IF(J38="","",MAX(0,J38-N(K38)))</f>
        <v/>
      </c>
      <c r="M38" s="10">
        <f>IF(J38="","",IF(L38=0,"Pagado",IF(AND('Configuración'!$B$5&lt;&gt;"",TODAY()&gt;'Configuración'!$B$5),"Moroso","Pendiente")))</f>
        <v/>
      </c>
    </row>
    <row r="39">
      <c r="A39" s="9" t="n"/>
      <c r="B39" s="9" t="n"/>
      <c r="C39" s="9" t="n"/>
      <c r="D39" s="9" t="n"/>
      <c r="E39" s="9" t="n"/>
      <c r="F39" s="9" t="n"/>
      <c r="G39" s="9" t="n"/>
      <c r="H39" s="10">
        <f>IF(OR(F39="",G39=""),"",MAX(0,G39-F39))</f>
        <v/>
      </c>
      <c r="I39" s="11">
        <f>IF(H39="","",H39*'Configuración'!$B$4)</f>
        <v/>
      </c>
      <c r="J39" s="11">
        <f>IF(H39="","",'Configuración'!$B$3+I39)</f>
        <v/>
      </c>
      <c r="K39" s="6" t="n"/>
      <c r="L39" s="11">
        <f>IF(J39="","",MAX(0,J39-N(K39)))</f>
        <v/>
      </c>
      <c r="M39" s="10">
        <f>IF(J39="","",IF(L39=0,"Pagado",IF(AND('Configuración'!$B$5&lt;&gt;"",TODAY()&gt;'Configuración'!$B$5),"Moroso","Pendiente")))</f>
        <v/>
      </c>
    </row>
    <row r="40">
      <c r="A40" s="9" t="n"/>
      <c r="B40" s="9" t="n"/>
      <c r="C40" s="9" t="n"/>
      <c r="D40" s="9" t="n"/>
      <c r="E40" s="9" t="n"/>
      <c r="F40" s="9" t="n"/>
      <c r="G40" s="9" t="n"/>
      <c r="H40" s="10">
        <f>IF(OR(F40="",G40=""),"",MAX(0,G40-F40))</f>
        <v/>
      </c>
      <c r="I40" s="11">
        <f>IF(H40="","",H40*'Configuración'!$B$4)</f>
        <v/>
      </c>
      <c r="J40" s="11">
        <f>IF(H40="","",'Configuración'!$B$3+I40)</f>
        <v/>
      </c>
      <c r="K40" s="6" t="n"/>
      <c r="L40" s="11">
        <f>IF(J40="","",MAX(0,J40-N(K40)))</f>
        <v/>
      </c>
      <c r="M40" s="10">
        <f>IF(J40="","",IF(L40=0,"Pagado",IF(AND('Configuración'!$B$5&lt;&gt;"",TODAY()&gt;'Configuración'!$B$5),"Moroso","Pendiente")))</f>
        <v/>
      </c>
    </row>
    <row r="41">
      <c r="A41" s="9" t="n"/>
      <c r="B41" s="9" t="n"/>
      <c r="C41" s="9" t="n"/>
      <c r="D41" s="9" t="n"/>
      <c r="E41" s="9" t="n"/>
      <c r="F41" s="9" t="n"/>
      <c r="G41" s="9" t="n"/>
      <c r="H41" s="10">
        <f>IF(OR(F41="",G41=""),"",MAX(0,G41-F41))</f>
        <v/>
      </c>
      <c r="I41" s="11">
        <f>IF(H41="","",H41*'Configuración'!$B$4)</f>
        <v/>
      </c>
      <c r="J41" s="11">
        <f>IF(H41="","",'Configuración'!$B$3+I41)</f>
        <v/>
      </c>
      <c r="K41" s="6" t="n"/>
      <c r="L41" s="11">
        <f>IF(J41="","",MAX(0,J41-N(K41)))</f>
        <v/>
      </c>
      <c r="M41" s="10">
        <f>IF(J41="","",IF(L41=0,"Pagado",IF(AND('Configuración'!$B$5&lt;&gt;"",TODAY()&gt;'Configuración'!$B$5),"Moroso","Pendiente")))</f>
        <v/>
      </c>
    </row>
    <row r="42">
      <c r="A42" s="9" t="n"/>
      <c r="B42" s="9" t="n"/>
      <c r="C42" s="9" t="n"/>
      <c r="D42" s="9" t="n"/>
      <c r="E42" s="9" t="n"/>
      <c r="F42" s="9" t="n"/>
      <c r="G42" s="9" t="n"/>
      <c r="H42" s="10">
        <f>IF(OR(F42="",G42=""),"",MAX(0,G42-F42))</f>
        <v/>
      </c>
      <c r="I42" s="11">
        <f>IF(H42="","",H42*'Configuración'!$B$4)</f>
        <v/>
      </c>
      <c r="J42" s="11">
        <f>IF(H42="","",'Configuración'!$B$3+I42)</f>
        <v/>
      </c>
      <c r="K42" s="6" t="n"/>
      <c r="L42" s="11">
        <f>IF(J42="","",MAX(0,J42-N(K42)))</f>
        <v/>
      </c>
      <c r="M42" s="10">
        <f>IF(J42="","",IF(L42=0,"Pagado",IF(AND('Configuración'!$B$5&lt;&gt;"",TODAY()&gt;'Configuración'!$B$5),"Moroso","Pendiente")))</f>
        <v/>
      </c>
    </row>
    <row r="43">
      <c r="A43" s="9" t="n"/>
      <c r="B43" s="9" t="n"/>
      <c r="C43" s="9" t="n"/>
      <c r="D43" s="9" t="n"/>
      <c r="E43" s="9" t="n"/>
      <c r="F43" s="9" t="n"/>
      <c r="G43" s="9" t="n"/>
      <c r="H43" s="10">
        <f>IF(OR(F43="",G43=""),"",MAX(0,G43-F43))</f>
        <v/>
      </c>
      <c r="I43" s="11">
        <f>IF(H43="","",H43*'Configuración'!$B$4)</f>
        <v/>
      </c>
      <c r="J43" s="11">
        <f>IF(H43="","",'Configuración'!$B$3+I43)</f>
        <v/>
      </c>
      <c r="K43" s="6" t="n"/>
      <c r="L43" s="11">
        <f>IF(J43="","",MAX(0,J43-N(K43)))</f>
        <v/>
      </c>
      <c r="M43" s="10">
        <f>IF(J43="","",IF(L43=0,"Pagado",IF(AND('Configuración'!$B$5&lt;&gt;"",TODAY()&gt;'Configuración'!$B$5),"Moroso","Pendiente")))</f>
        <v/>
      </c>
    </row>
    <row r="44">
      <c r="A44" s="9" t="n"/>
      <c r="B44" s="9" t="n"/>
      <c r="C44" s="9" t="n"/>
      <c r="D44" s="9" t="n"/>
      <c r="E44" s="9" t="n"/>
      <c r="F44" s="9" t="n"/>
      <c r="G44" s="9" t="n"/>
      <c r="H44" s="10">
        <f>IF(OR(F44="",G44=""),"",MAX(0,G44-F44))</f>
        <v/>
      </c>
      <c r="I44" s="11">
        <f>IF(H44="","",H44*'Configuración'!$B$4)</f>
        <v/>
      </c>
      <c r="J44" s="11">
        <f>IF(H44="","",'Configuración'!$B$3+I44)</f>
        <v/>
      </c>
      <c r="K44" s="6" t="n"/>
      <c r="L44" s="11">
        <f>IF(J44="","",MAX(0,J44-N(K44)))</f>
        <v/>
      </c>
      <c r="M44" s="10">
        <f>IF(J44="","",IF(L44=0,"Pagado",IF(AND('Configuración'!$B$5&lt;&gt;"",TODAY()&gt;'Configuración'!$B$5),"Moroso","Pendiente")))</f>
        <v/>
      </c>
    </row>
    <row r="45">
      <c r="A45" s="9" t="n"/>
      <c r="B45" s="9" t="n"/>
      <c r="C45" s="9" t="n"/>
      <c r="D45" s="9" t="n"/>
      <c r="E45" s="9" t="n"/>
      <c r="F45" s="9" t="n"/>
      <c r="G45" s="9" t="n"/>
      <c r="H45" s="10">
        <f>IF(OR(F45="",G45=""),"",MAX(0,G45-F45))</f>
        <v/>
      </c>
      <c r="I45" s="11">
        <f>IF(H45="","",H45*'Configuración'!$B$4)</f>
        <v/>
      </c>
      <c r="J45" s="11">
        <f>IF(H45="","",'Configuración'!$B$3+I45)</f>
        <v/>
      </c>
      <c r="K45" s="6" t="n"/>
      <c r="L45" s="11">
        <f>IF(J45="","",MAX(0,J45-N(K45)))</f>
        <v/>
      </c>
      <c r="M45" s="10">
        <f>IF(J45="","",IF(L45=0,"Pagado",IF(AND('Configuración'!$B$5&lt;&gt;"",TODAY()&gt;'Configuración'!$B$5),"Moroso","Pendiente")))</f>
        <v/>
      </c>
    </row>
    <row r="46">
      <c r="A46" s="9" t="n"/>
      <c r="B46" s="9" t="n"/>
      <c r="C46" s="9" t="n"/>
      <c r="D46" s="9" t="n"/>
      <c r="E46" s="9" t="n"/>
      <c r="F46" s="9" t="n"/>
      <c r="G46" s="9" t="n"/>
      <c r="H46" s="10">
        <f>IF(OR(F46="",G46=""),"",MAX(0,G46-F46))</f>
        <v/>
      </c>
      <c r="I46" s="11">
        <f>IF(H46="","",H46*'Configuración'!$B$4)</f>
        <v/>
      </c>
      <c r="J46" s="11">
        <f>IF(H46="","",'Configuración'!$B$3+I46)</f>
        <v/>
      </c>
      <c r="K46" s="6" t="n"/>
      <c r="L46" s="11">
        <f>IF(J46="","",MAX(0,J46-N(K46)))</f>
        <v/>
      </c>
      <c r="M46" s="10">
        <f>IF(J46="","",IF(L46=0,"Pagado",IF(AND('Configuración'!$B$5&lt;&gt;"",TODAY()&gt;'Configuración'!$B$5),"Moroso","Pendiente")))</f>
        <v/>
      </c>
    </row>
    <row r="47">
      <c r="A47" s="9" t="n"/>
      <c r="B47" s="9" t="n"/>
      <c r="C47" s="9" t="n"/>
      <c r="D47" s="9" t="n"/>
      <c r="E47" s="9" t="n"/>
      <c r="F47" s="9" t="n"/>
      <c r="G47" s="9" t="n"/>
      <c r="H47" s="10">
        <f>IF(OR(F47="",G47=""),"",MAX(0,G47-F47))</f>
        <v/>
      </c>
      <c r="I47" s="11">
        <f>IF(H47="","",H47*'Configuración'!$B$4)</f>
        <v/>
      </c>
      <c r="J47" s="11">
        <f>IF(H47="","",'Configuración'!$B$3+I47)</f>
        <v/>
      </c>
      <c r="K47" s="6" t="n"/>
      <c r="L47" s="11">
        <f>IF(J47="","",MAX(0,J47-N(K47)))</f>
        <v/>
      </c>
      <c r="M47" s="10">
        <f>IF(J47="","",IF(L47=0,"Pagado",IF(AND('Configuración'!$B$5&lt;&gt;"",TODAY()&gt;'Configuración'!$B$5),"Moroso","Pendiente")))</f>
        <v/>
      </c>
    </row>
    <row r="48">
      <c r="A48" s="9" t="n"/>
      <c r="B48" s="9" t="n"/>
      <c r="C48" s="9" t="n"/>
      <c r="D48" s="9" t="n"/>
      <c r="E48" s="9" t="n"/>
      <c r="F48" s="9" t="n"/>
      <c r="G48" s="9" t="n"/>
      <c r="H48" s="10">
        <f>IF(OR(F48="",G48=""),"",MAX(0,G48-F48))</f>
        <v/>
      </c>
      <c r="I48" s="11">
        <f>IF(H48="","",H48*'Configuración'!$B$4)</f>
        <v/>
      </c>
      <c r="J48" s="11">
        <f>IF(H48="","",'Configuración'!$B$3+I48)</f>
        <v/>
      </c>
      <c r="K48" s="6" t="n"/>
      <c r="L48" s="11">
        <f>IF(J48="","",MAX(0,J48-N(K48)))</f>
        <v/>
      </c>
      <c r="M48" s="10">
        <f>IF(J48="","",IF(L48=0,"Pagado",IF(AND('Configuración'!$B$5&lt;&gt;"",TODAY()&gt;'Configuración'!$B$5),"Moroso","Pendiente")))</f>
        <v/>
      </c>
    </row>
    <row r="49">
      <c r="A49" s="9" t="n"/>
      <c r="B49" s="9" t="n"/>
      <c r="C49" s="9" t="n"/>
      <c r="D49" s="9" t="n"/>
      <c r="E49" s="9" t="n"/>
      <c r="F49" s="9" t="n"/>
      <c r="G49" s="9" t="n"/>
      <c r="H49" s="10">
        <f>IF(OR(F49="",G49=""),"",MAX(0,G49-F49))</f>
        <v/>
      </c>
      <c r="I49" s="11">
        <f>IF(H49="","",H49*'Configuración'!$B$4)</f>
        <v/>
      </c>
      <c r="J49" s="11">
        <f>IF(H49="","",'Configuración'!$B$3+I49)</f>
        <v/>
      </c>
      <c r="K49" s="6" t="n"/>
      <c r="L49" s="11">
        <f>IF(J49="","",MAX(0,J49-N(K49)))</f>
        <v/>
      </c>
      <c r="M49" s="10">
        <f>IF(J49="","",IF(L49=0,"Pagado",IF(AND('Configuración'!$B$5&lt;&gt;"",TODAY()&gt;'Configuración'!$B$5),"Moroso","Pendiente")))</f>
        <v/>
      </c>
    </row>
    <row r="50">
      <c r="A50" s="9" t="n"/>
      <c r="B50" s="9" t="n"/>
      <c r="C50" s="9" t="n"/>
      <c r="D50" s="9" t="n"/>
      <c r="E50" s="9" t="n"/>
      <c r="F50" s="9" t="n"/>
      <c r="G50" s="9" t="n"/>
      <c r="H50" s="10">
        <f>IF(OR(F50="",G50=""),"",MAX(0,G50-F50))</f>
        <v/>
      </c>
      <c r="I50" s="11">
        <f>IF(H50="","",H50*'Configuración'!$B$4)</f>
        <v/>
      </c>
      <c r="J50" s="11">
        <f>IF(H50="","",'Configuración'!$B$3+I50)</f>
        <v/>
      </c>
      <c r="K50" s="6" t="n"/>
      <c r="L50" s="11">
        <f>IF(J50="","",MAX(0,J50-N(K50)))</f>
        <v/>
      </c>
      <c r="M50" s="10">
        <f>IF(J50="","",IF(L50=0,"Pagado",IF(AND('Configuración'!$B$5&lt;&gt;"",TODAY()&gt;'Configuración'!$B$5),"Moroso","Pendiente")))</f>
        <v/>
      </c>
    </row>
    <row r="51">
      <c r="A51" s="9" t="n"/>
      <c r="B51" s="9" t="n"/>
      <c r="C51" s="9" t="n"/>
      <c r="D51" s="9" t="n"/>
      <c r="E51" s="9" t="n"/>
      <c r="F51" s="9" t="n"/>
      <c r="G51" s="9" t="n"/>
      <c r="H51" s="10">
        <f>IF(OR(F51="",G51=""),"",MAX(0,G51-F51))</f>
        <v/>
      </c>
      <c r="I51" s="11">
        <f>IF(H51="","",H51*'Configuración'!$B$4)</f>
        <v/>
      </c>
      <c r="J51" s="11">
        <f>IF(H51="","",'Configuración'!$B$3+I51)</f>
        <v/>
      </c>
      <c r="K51" s="6" t="n"/>
      <c r="L51" s="11">
        <f>IF(J51="","",MAX(0,J51-N(K51)))</f>
        <v/>
      </c>
      <c r="M51" s="10">
        <f>IF(J51="","",IF(L51=0,"Pagado",IF(AND('Configuración'!$B$5&lt;&gt;"",TODAY()&gt;'Configuración'!$B$5),"Moroso","Pendiente")))</f>
        <v/>
      </c>
    </row>
    <row r="52">
      <c r="A52" s="9" t="n"/>
      <c r="B52" s="9" t="n"/>
      <c r="C52" s="9" t="n"/>
      <c r="D52" s="9" t="n"/>
      <c r="E52" s="9" t="n"/>
      <c r="F52" s="9" t="n"/>
      <c r="G52" s="9" t="n"/>
      <c r="H52" s="10">
        <f>IF(OR(F52="",G52=""),"",MAX(0,G52-F52))</f>
        <v/>
      </c>
      <c r="I52" s="11">
        <f>IF(H52="","",H52*'Configuración'!$B$4)</f>
        <v/>
      </c>
      <c r="J52" s="11">
        <f>IF(H52="","",'Configuración'!$B$3+I52)</f>
        <v/>
      </c>
      <c r="K52" s="6" t="n"/>
      <c r="L52" s="11">
        <f>IF(J52="","",MAX(0,J52-N(K52)))</f>
        <v/>
      </c>
      <c r="M52" s="10">
        <f>IF(J52="","",IF(L52=0,"Pagado",IF(AND('Configuración'!$B$5&lt;&gt;"",TODAY()&gt;'Configuración'!$B$5),"Moroso","Pendiente")))</f>
        <v/>
      </c>
    </row>
    <row r="53">
      <c r="A53" s="9" t="n"/>
      <c r="B53" s="9" t="n"/>
      <c r="C53" s="9" t="n"/>
      <c r="D53" s="9" t="n"/>
      <c r="E53" s="9" t="n"/>
      <c r="F53" s="9" t="n"/>
      <c r="G53" s="9" t="n"/>
      <c r="H53" s="10">
        <f>IF(OR(F53="",G53=""),"",MAX(0,G53-F53))</f>
        <v/>
      </c>
      <c r="I53" s="11">
        <f>IF(H53="","",H53*'Configuración'!$B$4)</f>
        <v/>
      </c>
      <c r="J53" s="11">
        <f>IF(H53="","",'Configuración'!$B$3+I53)</f>
        <v/>
      </c>
      <c r="K53" s="6" t="n"/>
      <c r="L53" s="11">
        <f>IF(J53="","",MAX(0,J53-N(K53)))</f>
        <v/>
      </c>
      <c r="M53" s="10">
        <f>IF(J53="","",IF(L53=0,"Pagado",IF(AND('Configuración'!$B$5&lt;&gt;"",TODAY()&gt;'Configuración'!$B$5),"Moroso","Pendiente")))</f>
        <v/>
      </c>
    </row>
    <row r="54">
      <c r="A54" s="9" t="n"/>
      <c r="B54" s="9" t="n"/>
      <c r="C54" s="9" t="n"/>
      <c r="D54" s="9" t="n"/>
      <c r="E54" s="9" t="n"/>
      <c r="F54" s="9" t="n"/>
      <c r="G54" s="9" t="n"/>
      <c r="H54" s="10">
        <f>IF(OR(F54="",G54=""),"",MAX(0,G54-F54))</f>
        <v/>
      </c>
      <c r="I54" s="11">
        <f>IF(H54="","",H54*'Configuración'!$B$4)</f>
        <v/>
      </c>
      <c r="J54" s="11">
        <f>IF(H54="","",'Configuración'!$B$3+I54)</f>
        <v/>
      </c>
      <c r="K54" s="6" t="n"/>
      <c r="L54" s="11">
        <f>IF(J54="","",MAX(0,J54-N(K54)))</f>
        <v/>
      </c>
      <c r="M54" s="10">
        <f>IF(J54="","",IF(L54=0,"Pagado",IF(AND('Configuración'!$B$5&lt;&gt;"",TODAY()&gt;'Configuración'!$B$5),"Moroso","Pendiente")))</f>
        <v/>
      </c>
    </row>
    <row r="55">
      <c r="A55" s="9" t="n"/>
      <c r="B55" s="9" t="n"/>
      <c r="C55" s="9" t="n"/>
      <c r="D55" s="9" t="n"/>
      <c r="E55" s="9" t="n"/>
      <c r="F55" s="9" t="n"/>
      <c r="G55" s="9" t="n"/>
      <c r="H55" s="10">
        <f>IF(OR(F55="",G55=""),"",MAX(0,G55-F55))</f>
        <v/>
      </c>
      <c r="I55" s="11">
        <f>IF(H55="","",H55*'Configuración'!$B$4)</f>
        <v/>
      </c>
      <c r="J55" s="11">
        <f>IF(H55="","",'Configuración'!$B$3+I55)</f>
        <v/>
      </c>
      <c r="K55" s="6" t="n"/>
      <c r="L55" s="11">
        <f>IF(J55="","",MAX(0,J55-N(K55)))</f>
        <v/>
      </c>
      <c r="M55" s="10">
        <f>IF(J55="","",IF(L55=0,"Pagado",IF(AND('Configuración'!$B$5&lt;&gt;"",TODAY()&gt;'Configuración'!$B$5),"Moroso","Pendiente")))</f>
        <v/>
      </c>
    </row>
    <row r="56">
      <c r="A56" s="9" t="n"/>
      <c r="B56" s="9" t="n"/>
      <c r="C56" s="9" t="n"/>
      <c r="D56" s="9" t="n"/>
      <c r="E56" s="9" t="n"/>
      <c r="F56" s="9" t="n"/>
      <c r="G56" s="9" t="n"/>
      <c r="H56" s="10">
        <f>IF(OR(F56="",G56=""),"",MAX(0,G56-F56))</f>
        <v/>
      </c>
      <c r="I56" s="11">
        <f>IF(H56="","",H56*'Configuración'!$B$4)</f>
        <v/>
      </c>
      <c r="J56" s="11">
        <f>IF(H56="","",'Configuración'!$B$3+I56)</f>
        <v/>
      </c>
      <c r="K56" s="6" t="n"/>
      <c r="L56" s="11">
        <f>IF(J56="","",MAX(0,J56-N(K56)))</f>
        <v/>
      </c>
      <c r="M56" s="10">
        <f>IF(J56="","",IF(L56=0,"Pagado",IF(AND('Configuración'!$B$5&lt;&gt;"",TODAY()&gt;'Configuración'!$B$5),"Moroso","Pendiente")))</f>
        <v/>
      </c>
    </row>
    <row r="57">
      <c r="A57" s="9" t="n"/>
      <c r="B57" s="9" t="n"/>
      <c r="C57" s="9" t="n"/>
      <c r="D57" s="9" t="n"/>
      <c r="E57" s="9" t="n"/>
      <c r="F57" s="9" t="n"/>
      <c r="G57" s="9" t="n"/>
      <c r="H57" s="10">
        <f>IF(OR(F57="",G57=""),"",MAX(0,G57-F57))</f>
        <v/>
      </c>
      <c r="I57" s="11">
        <f>IF(H57="","",H57*'Configuración'!$B$4)</f>
        <v/>
      </c>
      <c r="J57" s="11">
        <f>IF(H57="","",'Configuración'!$B$3+I57)</f>
        <v/>
      </c>
      <c r="K57" s="6" t="n"/>
      <c r="L57" s="11">
        <f>IF(J57="","",MAX(0,J57-N(K57)))</f>
        <v/>
      </c>
      <c r="M57" s="10">
        <f>IF(J57="","",IF(L57=0,"Pagado",IF(AND('Configuración'!$B$5&lt;&gt;"",TODAY()&gt;'Configuración'!$B$5),"Moroso","Pendiente")))</f>
        <v/>
      </c>
    </row>
    <row r="58">
      <c r="A58" s="9" t="n"/>
      <c r="B58" s="9" t="n"/>
      <c r="C58" s="9" t="n"/>
      <c r="D58" s="9" t="n"/>
      <c r="E58" s="9" t="n"/>
      <c r="F58" s="9" t="n"/>
      <c r="G58" s="9" t="n"/>
      <c r="H58" s="10">
        <f>IF(OR(F58="",G58=""),"",MAX(0,G58-F58))</f>
        <v/>
      </c>
      <c r="I58" s="11">
        <f>IF(H58="","",H58*'Configuración'!$B$4)</f>
        <v/>
      </c>
      <c r="J58" s="11">
        <f>IF(H58="","",'Configuración'!$B$3+I58)</f>
        <v/>
      </c>
      <c r="K58" s="6" t="n"/>
      <c r="L58" s="11">
        <f>IF(J58="","",MAX(0,J58-N(K58)))</f>
        <v/>
      </c>
      <c r="M58" s="10">
        <f>IF(J58="","",IF(L58=0,"Pagado",IF(AND('Configuración'!$B$5&lt;&gt;"",TODAY()&gt;'Configuración'!$B$5),"Moroso","Pendiente")))</f>
        <v/>
      </c>
    </row>
    <row r="59">
      <c r="A59" s="9" t="n"/>
      <c r="B59" s="9" t="n"/>
      <c r="C59" s="9" t="n"/>
      <c r="D59" s="9" t="n"/>
      <c r="E59" s="9" t="n"/>
      <c r="F59" s="9" t="n"/>
      <c r="G59" s="9" t="n"/>
      <c r="H59" s="10">
        <f>IF(OR(F59="",G59=""),"",MAX(0,G59-F59))</f>
        <v/>
      </c>
      <c r="I59" s="11">
        <f>IF(H59="","",H59*'Configuración'!$B$4)</f>
        <v/>
      </c>
      <c r="J59" s="11">
        <f>IF(H59="","",'Configuración'!$B$3+I59)</f>
        <v/>
      </c>
      <c r="K59" s="6" t="n"/>
      <c r="L59" s="11">
        <f>IF(J59="","",MAX(0,J59-N(K59)))</f>
        <v/>
      </c>
      <c r="M59" s="10">
        <f>IF(J59="","",IF(L59=0,"Pagado",IF(AND('Configuración'!$B$5&lt;&gt;"",TODAY()&gt;'Configuración'!$B$5),"Moroso","Pendiente")))</f>
        <v/>
      </c>
    </row>
    <row r="60">
      <c r="A60" s="9" t="n"/>
      <c r="B60" s="9" t="n"/>
      <c r="C60" s="9" t="n"/>
      <c r="D60" s="9" t="n"/>
      <c r="E60" s="9" t="n"/>
      <c r="F60" s="9" t="n"/>
      <c r="G60" s="9" t="n"/>
      <c r="H60" s="10">
        <f>IF(OR(F60="",G60=""),"",MAX(0,G60-F60))</f>
        <v/>
      </c>
      <c r="I60" s="11">
        <f>IF(H60="","",H60*'Configuración'!$B$4)</f>
        <v/>
      </c>
      <c r="J60" s="11">
        <f>IF(H60="","",'Configuración'!$B$3+I60)</f>
        <v/>
      </c>
      <c r="K60" s="6" t="n"/>
      <c r="L60" s="11">
        <f>IF(J60="","",MAX(0,J60-N(K60)))</f>
        <v/>
      </c>
      <c r="M60" s="10">
        <f>IF(J60="","",IF(L60=0,"Pagado",IF(AND('Configuración'!$B$5&lt;&gt;"",TODAY()&gt;'Configuración'!$B$5),"Moroso","Pendiente")))</f>
        <v/>
      </c>
    </row>
    <row r="61">
      <c r="A61" s="9" t="n"/>
      <c r="B61" s="9" t="n"/>
      <c r="C61" s="9" t="n"/>
      <c r="D61" s="9" t="n"/>
      <c r="E61" s="9" t="n"/>
      <c r="F61" s="9" t="n"/>
      <c r="G61" s="9" t="n"/>
      <c r="H61" s="10">
        <f>IF(OR(F61="",G61=""),"",MAX(0,G61-F61))</f>
        <v/>
      </c>
      <c r="I61" s="11">
        <f>IF(H61="","",H61*'Configuración'!$B$4)</f>
        <v/>
      </c>
      <c r="J61" s="11">
        <f>IF(H61="","",'Configuración'!$B$3+I61)</f>
        <v/>
      </c>
      <c r="K61" s="6" t="n"/>
      <c r="L61" s="11">
        <f>IF(J61="","",MAX(0,J61-N(K61)))</f>
        <v/>
      </c>
      <c r="M61" s="10">
        <f>IF(J61="","",IF(L61=0,"Pagado",IF(AND('Configuración'!$B$5&lt;&gt;"",TODAY()&gt;'Configuración'!$B$5),"Moroso","Pendiente")))</f>
        <v/>
      </c>
    </row>
    <row r="62">
      <c r="A62" s="9" t="n"/>
      <c r="B62" s="9" t="n"/>
      <c r="C62" s="9" t="n"/>
      <c r="D62" s="9" t="n"/>
      <c r="E62" s="9" t="n"/>
      <c r="F62" s="9" t="n"/>
      <c r="G62" s="9" t="n"/>
      <c r="H62" s="10">
        <f>IF(OR(F62="",G62=""),"",MAX(0,G62-F62))</f>
        <v/>
      </c>
      <c r="I62" s="11">
        <f>IF(H62="","",H62*'Configuración'!$B$4)</f>
        <v/>
      </c>
      <c r="J62" s="11">
        <f>IF(H62="","",'Configuración'!$B$3+I62)</f>
        <v/>
      </c>
      <c r="K62" s="6" t="n"/>
      <c r="L62" s="11">
        <f>IF(J62="","",MAX(0,J62-N(K62)))</f>
        <v/>
      </c>
      <c r="M62" s="10">
        <f>IF(J62="","",IF(L62=0,"Pagado",IF(AND('Configuración'!$B$5&lt;&gt;"",TODAY()&gt;'Configuración'!$B$5),"Moroso","Pendiente")))</f>
        <v/>
      </c>
    </row>
    <row r="63">
      <c r="A63" s="9" t="n"/>
      <c r="B63" s="9" t="n"/>
      <c r="C63" s="9" t="n"/>
      <c r="D63" s="9" t="n"/>
      <c r="E63" s="9" t="n"/>
      <c r="F63" s="9" t="n"/>
      <c r="G63" s="9" t="n"/>
      <c r="H63" s="10">
        <f>IF(OR(F63="",G63=""),"",MAX(0,G63-F63))</f>
        <v/>
      </c>
      <c r="I63" s="11">
        <f>IF(H63="","",H63*'Configuración'!$B$4)</f>
        <v/>
      </c>
      <c r="J63" s="11">
        <f>IF(H63="","",'Configuración'!$B$3+I63)</f>
        <v/>
      </c>
      <c r="K63" s="6" t="n"/>
      <c r="L63" s="11">
        <f>IF(J63="","",MAX(0,J63-N(K63)))</f>
        <v/>
      </c>
      <c r="M63" s="10">
        <f>IF(J63="","",IF(L63=0,"Pagado",IF(AND('Configuración'!$B$5&lt;&gt;"",TODAY()&gt;'Configuración'!$B$5),"Moroso","Pendiente")))</f>
        <v/>
      </c>
    </row>
    <row r="64">
      <c r="A64" s="9" t="n"/>
      <c r="B64" s="9" t="n"/>
      <c r="C64" s="9" t="n"/>
      <c r="D64" s="9" t="n"/>
      <c r="E64" s="9" t="n"/>
      <c r="F64" s="9" t="n"/>
      <c r="G64" s="9" t="n"/>
      <c r="H64" s="10">
        <f>IF(OR(F64="",G64=""),"",MAX(0,G64-F64))</f>
        <v/>
      </c>
      <c r="I64" s="11">
        <f>IF(H64="","",H64*'Configuración'!$B$4)</f>
        <v/>
      </c>
      <c r="J64" s="11">
        <f>IF(H64="","",'Configuración'!$B$3+I64)</f>
        <v/>
      </c>
      <c r="K64" s="6" t="n"/>
      <c r="L64" s="11">
        <f>IF(J64="","",MAX(0,J64-N(K64)))</f>
        <v/>
      </c>
      <c r="M64" s="10">
        <f>IF(J64="","",IF(L64=0,"Pagado",IF(AND('Configuración'!$B$5&lt;&gt;"",TODAY()&gt;'Configuración'!$B$5),"Moroso","Pendiente")))</f>
        <v/>
      </c>
    </row>
    <row r="65">
      <c r="A65" s="9" t="n"/>
      <c r="B65" s="9" t="n"/>
      <c r="C65" s="9" t="n"/>
      <c r="D65" s="9" t="n"/>
      <c r="E65" s="9" t="n"/>
      <c r="F65" s="9" t="n"/>
      <c r="G65" s="9" t="n"/>
      <c r="H65" s="10">
        <f>IF(OR(F65="",G65=""),"",MAX(0,G65-F65))</f>
        <v/>
      </c>
      <c r="I65" s="11">
        <f>IF(H65="","",H65*'Configuración'!$B$4)</f>
        <v/>
      </c>
      <c r="J65" s="11">
        <f>IF(H65="","",'Configuración'!$B$3+I65)</f>
        <v/>
      </c>
      <c r="K65" s="6" t="n"/>
      <c r="L65" s="11">
        <f>IF(J65="","",MAX(0,J65-N(K65)))</f>
        <v/>
      </c>
      <c r="M65" s="10">
        <f>IF(J65="","",IF(L65=0,"Pagado",IF(AND('Configuración'!$B$5&lt;&gt;"",TODAY()&gt;'Configuración'!$B$5),"Moroso","Pendiente")))</f>
        <v/>
      </c>
    </row>
    <row r="66">
      <c r="A66" s="9" t="n"/>
      <c r="B66" s="9" t="n"/>
      <c r="C66" s="9" t="n"/>
      <c r="D66" s="9" t="n"/>
      <c r="E66" s="9" t="n"/>
      <c r="F66" s="9" t="n"/>
      <c r="G66" s="9" t="n"/>
      <c r="H66" s="10">
        <f>IF(OR(F66="",G66=""),"",MAX(0,G66-F66))</f>
        <v/>
      </c>
      <c r="I66" s="11">
        <f>IF(H66="","",H66*'Configuración'!$B$4)</f>
        <v/>
      </c>
      <c r="J66" s="11">
        <f>IF(H66="","",'Configuración'!$B$3+I66)</f>
        <v/>
      </c>
      <c r="K66" s="6" t="n"/>
      <c r="L66" s="11">
        <f>IF(J66="","",MAX(0,J66-N(K66)))</f>
        <v/>
      </c>
      <c r="M66" s="10">
        <f>IF(J66="","",IF(L66=0,"Pagado",IF(AND('Configuración'!$B$5&lt;&gt;"",TODAY()&gt;'Configuración'!$B$5),"Moroso","Pendiente")))</f>
        <v/>
      </c>
    </row>
    <row r="67">
      <c r="A67" s="9" t="n"/>
      <c r="B67" s="9" t="n"/>
      <c r="C67" s="9" t="n"/>
      <c r="D67" s="9" t="n"/>
      <c r="E67" s="9" t="n"/>
      <c r="F67" s="9" t="n"/>
      <c r="G67" s="9" t="n"/>
      <c r="H67" s="10">
        <f>IF(OR(F67="",G67=""),"",MAX(0,G67-F67))</f>
        <v/>
      </c>
      <c r="I67" s="11">
        <f>IF(H67="","",H67*'Configuración'!$B$4)</f>
        <v/>
      </c>
      <c r="J67" s="11">
        <f>IF(H67="","",'Configuración'!$B$3+I67)</f>
        <v/>
      </c>
      <c r="K67" s="6" t="n"/>
      <c r="L67" s="11">
        <f>IF(J67="","",MAX(0,J67-N(K67)))</f>
        <v/>
      </c>
      <c r="M67" s="10">
        <f>IF(J67="","",IF(L67=0,"Pagado",IF(AND('Configuración'!$B$5&lt;&gt;"",TODAY()&gt;'Configuración'!$B$5),"Moroso","Pendiente")))</f>
        <v/>
      </c>
    </row>
    <row r="68">
      <c r="A68" s="9" t="n"/>
      <c r="B68" s="9" t="n"/>
      <c r="C68" s="9" t="n"/>
      <c r="D68" s="9" t="n"/>
      <c r="E68" s="9" t="n"/>
      <c r="F68" s="9" t="n"/>
      <c r="G68" s="9" t="n"/>
      <c r="H68" s="10">
        <f>IF(OR(F68="",G68=""),"",MAX(0,G68-F68))</f>
        <v/>
      </c>
      <c r="I68" s="11">
        <f>IF(H68="","",H68*'Configuración'!$B$4)</f>
        <v/>
      </c>
      <c r="J68" s="11">
        <f>IF(H68="","",'Configuración'!$B$3+I68)</f>
        <v/>
      </c>
      <c r="K68" s="6" t="n"/>
      <c r="L68" s="11">
        <f>IF(J68="","",MAX(0,J68-N(K68)))</f>
        <v/>
      </c>
      <c r="M68" s="10">
        <f>IF(J68="","",IF(L68=0,"Pagado",IF(AND('Configuración'!$B$5&lt;&gt;"",TODAY()&gt;'Configuración'!$B$5),"Moroso","Pendiente")))</f>
        <v/>
      </c>
    </row>
    <row r="69">
      <c r="A69" s="9" t="n"/>
      <c r="B69" s="9" t="n"/>
      <c r="C69" s="9" t="n"/>
      <c r="D69" s="9" t="n"/>
      <c r="E69" s="9" t="n"/>
      <c r="F69" s="9" t="n"/>
      <c r="G69" s="9" t="n"/>
      <c r="H69" s="10">
        <f>IF(OR(F69="",G69=""),"",MAX(0,G69-F69))</f>
        <v/>
      </c>
      <c r="I69" s="11">
        <f>IF(H69="","",H69*'Configuración'!$B$4)</f>
        <v/>
      </c>
      <c r="J69" s="11">
        <f>IF(H69="","",'Configuración'!$B$3+I69)</f>
        <v/>
      </c>
      <c r="K69" s="6" t="n"/>
      <c r="L69" s="11">
        <f>IF(J69="","",MAX(0,J69-N(K69)))</f>
        <v/>
      </c>
      <c r="M69" s="10">
        <f>IF(J69="","",IF(L69=0,"Pagado",IF(AND('Configuración'!$B$5&lt;&gt;"",TODAY()&gt;'Configuración'!$B$5),"Moroso","Pendiente")))</f>
        <v/>
      </c>
    </row>
    <row r="70">
      <c r="A70" s="9" t="n"/>
      <c r="B70" s="9" t="n"/>
      <c r="C70" s="9" t="n"/>
      <c r="D70" s="9" t="n"/>
      <c r="E70" s="9" t="n"/>
      <c r="F70" s="9" t="n"/>
      <c r="G70" s="9" t="n"/>
      <c r="H70" s="10">
        <f>IF(OR(F70="",G70=""),"",MAX(0,G70-F70))</f>
        <v/>
      </c>
      <c r="I70" s="11">
        <f>IF(H70="","",H70*'Configuración'!$B$4)</f>
        <v/>
      </c>
      <c r="J70" s="11">
        <f>IF(H70="","",'Configuración'!$B$3+I70)</f>
        <v/>
      </c>
      <c r="K70" s="6" t="n"/>
      <c r="L70" s="11">
        <f>IF(J70="","",MAX(0,J70-N(K70)))</f>
        <v/>
      </c>
      <c r="M70" s="10">
        <f>IF(J70="","",IF(L70=0,"Pagado",IF(AND('Configuración'!$B$5&lt;&gt;"",TODAY()&gt;'Configuración'!$B$5),"Moroso","Pendiente")))</f>
        <v/>
      </c>
    </row>
    <row r="71">
      <c r="A71" s="9" t="n"/>
      <c r="B71" s="9" t="n"/>
      <c r="C71" s="9" t="n"/>
      <c r="D71" s="9" t="n"/>
      <c r="E71" s="9" t="n"/>
      <c r="F71" s="9" t="n"/>
      <c r="G71" s="9" t="n"/>
      <c r="H71" s="10">
        <f>IF(OR(F71="",G71=""),"",MAX(0,G71-F71))</f>
        <v/>
      </c>
      <c r="I71" s="11">
        <f>IF(H71="","",H71*'Configuración'!$B$4)</f>
        <v/>
      </c>
      <c r="J71" s="11">
        <f>IF(H71="","",'Configuración'!$B$3+I71)</f>
        <v/>
      </c>
      <c r="K71" s="6" t="n"/>
      <c r="L71" s="11">
        <f>IF(J71="","",MAX(0,J71-N(K71)))</f>
        <v/>
      </c>
      <c r="M71" s="10">
        <f>IF(J71="","",IF(L71=0,"Pagado",IF(AND('Configuración'!$B$5&lt;&gt;"",TODAY()&gt;'Configuración'!$B$5),"Moroso","Pendiente")))</f>
        <v/>
      </c>
    </row>
    <row r="72">
      <c r="A72" s="9" t="n"/>
      <c r="B72" s="9" t="n"/>
      <c r="C72" s="9" t="n"/>
      <c r="D72" s="9" t="n"/>
      <c r="E72" s="9" t="n"/>
      <c r="F72" s="9" t="n"/>
      <c r="G72" s="9" t="n"/>
      <c r="H72" s="10">
        <f>IF(OR(F72="",G72=""),"",MAX(0,G72-F72))</f>
        <v/>
      </c>
      <c r="I72" s="11">
        <f>IF(H72="","",H72*'Configuración'!$B$4)</f>
        <v/>
      </c>
      <c r="J72" s="11">
        <f>IF(H72="","",'Configuración'!$B$3+I72)</f>
        <v/>
      </c>
      <c r="K72" s="6" t="n"/>
      <c r="L72" s="11">
        <f>IF(J72="","",MAX(0,J72-N(K72)))</f>
        <v/>
      </c>
      <c r="M72" s="10">
        <f>IF(J72="","",IF(L72=0,"Pagado",IF(AND('Configuración'!$B$5&lt;&gt;"",TODAY()&gt;'Configuración'!$B$5),"Moroso","Pendiente")))</f>
        <v/>
      </c>
    </row>
    <row r="73">
      <c r="A73" s="9" t="n"/>
      <c r="B73" s="9" t="n"/>
      <c r="C73" s="9" t="n"/>
      <c r="D73" s="9" t="n"/>
      <c r="E73" s="9" t="n"/>
      <c r="F73" s="9" t="n"/>
      <c r="G73" s="9" t="n"/>
      <c r="H73" s="10">
        <f>IF(OR(F73="",G73=""),"",MAX(0,G73-F73))</f>
        <v/>
      </c>
      <c r="I73" s="11">
        <f>IF(H73="","",H73*'Configuración'!$B$4)</f>
        <v/>
      </c>
      <c r="J73" s="11">
        <f>IF(H73="","",'Configuración'!$B$3+I73)</f>
        <v/>
      </c>
      <c r="K73" s="6" t="n"/>
      <c r="L73" s="11">
        <f>IF(J73="","",MAX(0,J73-N(K73)))</f>
        <v/>
      </c>
      <c r="M73" s="10">
        <f>IF(J73="","",IF(L73=0,"Pagado",IF(AND('Configuración'!$B$5&lt;&gt;"",TODAY()&gt;'Configuración'!$B$5),"Moroso","Pendiente")))</f>
        <v/>
      </c>
    </row>
    <row r="74">
      <c r="A74" s="9" t="n"/>
      <c r="B74" s="9" t="n"/>
      <c r="C74" s="9" t="n"/>
      <c r="D74" s="9" t="n"/>
      <c r="E74" s="9" t="n"/>
      <c r="F74" s="9" t="n"/>
      <c r="G74" s="9" t="n"/>
      <c r="H74" s="10">
        <f>IF(OR(F74="",G74=""),"",MAX(0,G74-F74))</f>
        <v/>
      </c>
      <c r="I74" s="11">
        <f>IF(H74="","",H74*'Configuración'!$B$4)</f>
        <v/>
      </c>
      <c r="J74" s="11">
        <f>IF(H74="","",'Configuración'!$B$3+I74)</f>
        <v/>
      </c>
      <c r="K74" s="6" t="n"/>
      <c r="L74" s="11">
        <f>IF(J74="","",MAX(0,J74-N(K74)))</f>
        <v/>
      </c>
      <c r="M74" s="10">
        <f>IF(J74="","",IF(L74=0,"Pagado",IF(AND('Configuración'!$B$5&lt;&gt;"",TODAY()&gt;'Configuración'!$B$5),"Moroso","Pendiente")))</f>
        <v/>
      </c>
    </row>
    <row r="75">
      <c r="A75" s="9" t="n"/>
      <c r="B75" s="9" t="n"/>
      <c r="C75" s="9" t="n"/>
      <c r="D75" s="9" t="n"/>
      <c r="E75" s="9" t="n"/>
      <c r="F75" s="9" t="n"/>
      <c r="G75" s="9" t="n"/>
      <c r="H75" s="10">
        <f>IF(OR(F75="",G75=""),"",MAX(0,G75-F75))</f>
        <v/>
      </c>
      <c r="I75" s="11">
        <f>IF(H75="","",H75*'Configuración'!$B$4)</f>
        <v/>
      </c>
      <c r="J75" s="11">
        <f>IF(H75="","",'Configuración'!$B$3+I75)</f>
        <v/>
      </c>
      <c r="K75" s="6" t="n"/>
      <c r="L75" s="11">
        <f>IF(J75="","",MAX(0,J75-N(K75)))</f>
        <v/>
      </c>
      <c r="M75" s="10">
        <f>IF(J75="","",IF(L75=0,"Pagado",IF(AND('Configuración'!$B$5&lt;&gt;"",TODAY()&gt;'Configuración'!$B$5),"Moroso","Pendiente")))</f>
        <v/>
      </c>
    </row>
    <row r="76">
      <c r="A76" s="9" t="n"/>
      <c r="B76" s="9" t="n"/>
      <c r="C76" s="9" t="n"/>
      <c r="D76" s="9" t="n"/>
      <c r="E76" s="9" t="n"/>
      <c r="F76" s="9" t="n"/>
      <c r="G76" s="9" t="n"/>
      <c r="H76" s="10">
        <f>IF(OR(F76="",G76=""),"",MAX(0,G76-F76))</f>
        <v/>
      </c>
      <c r="I76" s="11">
        <f>IF(H76="","",H76*'Configuración'!$B$4)</f>
        <v/>
      </c>
      <c r="J76" s="11">
        <f>IF(H76="","",'Configuración'!$B$3+I76)</f>
        <v/>
      </c>
      <c r="K76" s="6" t="n"/>
      <c r="L76" s="11">
        <f>IF(J76="","",MAX(0,J76-N(K76)))</f>
        <v/>
      </c>
      <c r="M76" s="10">
        <f>IF(J76="","",IF(L76=0,"Pagado",IF(AND('Configuración'!$B$5&lt;&gt;"",TODAY()&gt;'Configuración'!$B$5),"Moroso","Pendiente")))</f>
        <v/>
      </c>
    </row>
    <row r="77">
      <c r="A77" s="9" t="n"/>
      <c r="B77" s="9" t="n"/>
      <c r="C77" s="9" t="n"/>
      <c r="D77" s="9" t="n"/>
      <c r="E77" s="9" t="n"/>
      <c r="F77" s="9" t="n"/>
      <c r="G77" s="9" t="n"/>
      <c r="H77" s="10">
        <f>IF(OR(F77="",G77=""),"",MAX(0,G77-F77))</f>
        <v/>
      </c>
      <c r="I77" s="11">
        <f>IF(H77="","",H77*'Configuración'!$B$4)</f>
        <v/>
      </c>
      <c r="J77" s="11">
        <f>IF(H77="","",'Configuración'!$B$3+I77)</f>
        <v/>
      </c>
      <c r="K77" s="6" t="n"/>
      <c r="L77" s="11">
        <f>IF(J77="","",MAX(0,J77-N(K77)))</f>
        <v/>
      </c>
      <c r="M77" s="10">
        <f>IF(J77="","",IF(L77=0,"Pagado",IF(AND('Configuración'!$B$5&lt;&gt;"",TODAY()&gt;'Configuración'!$B$5),"Moroso","Pendiente")))</f>
        <v/>
      </c>
    </row>
    <row r="78">
      <c r="A78" s="9" t="n"/>
      <c r="B78" s="9" t="n"/>
      <c r="C78" s="9" t="n"/>
      <c r="D78" s="9" t="n"/>
      <c r="E78" s="9" t="n"/>
      <c r="F78" s="9" t="n"/>
      <c r="G78" s="9" t="n"/>
      <c r="H78" s="10">
        <f>IF(OR(F78="",G78=""),"",MAX(0,G78-F78))</f>
        <v/>
      </c>
      <c r="I78" s="11">
        <f>IF(H78="","",H78*'Configuración'!$B$4)</f>
        <v/>
      </c>
      <c r="J78" s="11">
        <f>IF(H78="","",'Configuración'!$B$3+I78)</f>
        <v/>
      </c>
      <c r="K78" s="6" t="n"/>
      <c r="L78" s="11">
        <f>IF(J78="","",MAX(0,J78-N(K78)))</f>
        <v/>
      </c>
      <c r="M78" s="10">
        <f>IF(J78="","",IF(L78=0,"Pagado",IF(AND('Configuración'!$B$5&lt;&gt;"",TODAY()&gt;'Configuración'!$B$5),"Moroso","Pendiente")))</f>
        <v/>
      </c>
    </row>
    <row r="79">
      <c r="A79" s="9" t="n"/>
      <c r="B79" s="9" t="n"/>
      <c r="C79" s="9" t="n"/>
      <c r="D79" s="9" t="n"/>
      <c r="E79" s="9" t="n"/>
      <c r="F79" s="9" t="n"/>
      <c r="G79" s="9" t="n"/>
      <c r="H79" s="10">
        <f>IF(OR(F79="",G79=""),"",MAX(0,G79-F79))</f>
        <v/>
      </c>
      <c r="I79" s="11">
        <f>IF(H79="","",H79*'Configuración'!$B$4)</f>
        <v/>
      </c>
      <c r="J79" s="11">
        <f>IF(H79="","",'Configuración'!$B$3+I79)</f>
        <v/>
      </c>
      <c r="K79" s="6" t="n"/>
      <c r="L79" s="11">
        <f>IF(J79="","",MAX(0,J79-N(K79)))</f>
        <v/>
      </c>
      <c r="M79" s="10">
        <f>IF(J79="","",IF(L79=0,"Pagado",IF(AND('Configuración'!$B$5&lt;&gt;"",TODAY()&gt;'Configuración'!$B$5),"Moroso","Pendiente")))</f>
        <v/>
      </c>
    </row>
    <row r="80">
      <c r="A80" s="9" t="n"/>
      <c r="B80" s="9" t="n"/>
      <c r="C80" s="9" t="n"/>
      <c r="D80" s="9" t="n"/>
      <c r="E80" s="9" t="n"/>
      <c r="F80" s="9" t="n"/>
      <c r="G80" s="9" t="n"/>
      <c r="H80" s="10">
        <f>IF(OR(F80="",G80=""),"",MAX(0,G80-F80))</f>
        <v/>
      </c>
      <c r="I80" s="11">
        <f>IF(H80="","",H80*'Configuración'!$B$4)</f>
        <v/>
      </c>
      <c r="J80" s="11">
        <f>IF(H80="","",'Configuración'!$B$3+I80)</f>
        <v/>
      </c>
      <c r="K80" s="6" t="n"/>
      <c r="L80" s="11">
        <f>IF(J80="","",MAX(0,J80-N(K80)))</f>
        <v/>
      </c>
      <c r="M80" s="10">
        <f>IF(J80="","",IF(L80=0,"Pagado",IF(AND('Configuración'!$B$5&lt;&gt;"",TODAY()&gt;'Configuración'!$B$5),"Moroso","Pendiente")))</f>
        <v/>
      </c>
    </row>
    <row r="81">
      <c r="A81" s="9" t="n"/>
      <c r="B81" s="9" t="n"/>
      <c r="C81" s="9" t="n"/>
      <c r="D81" s="9" t="n"/>
      <c r="E81" s="9" t="n"/>
      <c r="F81" s="9" t="n"/>
      <c r="G81" s="9" t="n"/>
      <c r="H81" s="10">
        <f>IF(OR(F81="",G81=""),"",MAX(0,G81-F81))</f>
        <v/>
      </c>
      <c r="I81" s="11">
        <f>IF(H81="","",H81*'Configuración'!$B$4)</f>
        <v/>
      </c>
      <c r="J81" s="11">
        <f>IF(H81="","",'Configuración'!$B$3+I81)</f>
        <v/>
      </c>
      <c r="K81" s="6" t="n"/>
      <c r="L81" s="11">
        <f>IF(J81="","",MAX(0,J81-N(K81)))</f>
        <v/>
      </c>
      <c r="M81" s="10">
        <f>IF(J81="","",IF(L81=0,"Pagado",IF(AND('Configuración'!$B$5&lt;&gt;"",TODAY()&gt;'Configuración'!$B$5),"Moroso","Pendiente")))</f>
        <v/>
      </c>
    </row>
    <row r="82">
      <c r="A82" s="9" t="n"/>
      <c r="B82" s="9" t="n"/>
      <c r="C82" s="9" t="n"/>
      <c r="D82" s="9" t="n"/>
      <c r="E82" s="9" t="n"/>
      <c r="F82" s="9" t="n"/>
      <c r="G82" s="9" t="n"/>
      <c r="H82" s="10">
        <f>IF(OR(F82="",G82=""),"",MAX(0,G82-F82))</f>
        <v/>
      </c>
      <c r="I82" s="11">
        <f>IF(H82="","",H82*'Configuración'!$B$4)</f>
        <v/>
      </c>
      <c r="J82" s="11">
        <f>IF(H82="","",'Configuración'!$B$3+I82)</f>
        <v/>
      </c>
      <c r="K82" s="6" t="n"/>
      <c r="L82" s="11">
        <f>IF(J82="","",MAX(0,J82-N(K82)))</f>
        <v/>
      </c>
      <c r="M82" s="10">
        <f>IF(J82="","",IF(L82=0,"Pagado",IF(AND('Configuración'!$B$5&lt;&gt;"",TODAY()&gt;'Configuración'!$B$5),"Moroso","Pendiente")))</f>
        <v/>
      </c>
    </row>
    <row r="83">
      <c r="A83" s="9" t="n"/>
      <c r="B83" s="9" t="n"/>
      <c r="C83" s="9" t="n"/>
      <c r="D83" s="9" t="n"/>
      <c r="E83" s="9" t="n"/>
      <c r="F83" s="9" t="n"/>
      <c r="G83" s="9" t="n"/>
      <c r="H83" s="10">
        <f>IF(OR(F83="",G83=""),"",MAX(0,G83-F83))</f>
        <v/>
      </c>
      <c r="I83" s="11">
        <f>IF(H83="","",H83*'Configuración'!$B$4)</f>
        <v/>
      </c>
      <c r="J83" s="11">
        <f>IF(H83="","",'Configuración'!$B$3+I83)</f>
        <v/>
      </c>
      <c r="K83" s="6" t="n"/>
      <c r="L83" s="11">
        <f>IF(J83="","",MAX(0,J83-N(K83)))</f>
        <v/>
      </c>
      <c r="M83" s="10">
        <f>IF(J83="","",IF(L83=0,"Pagado",IF(AND('Configuración'!$B$5&lt;&gt;"",TODAY()&gt;'Configuración'!$B$5),"Moroso","Pendiente")))</f>
        <v/>
      </c>
    </row>
    <row r="84">
      <c r="A84" s="9" t="n"/>
      <c r="B84" s="9" t="n"/>
      <c r="C84" s="9" t="n"/>
      <c r="D84" s="9" t="n"/>
      <c r="E84" s="9" t="n"/>
      <c r="F84" s="9" t="n"/>
      <c r="G84" s="9" t="n"/>
      <c r="H84" s="10">
        <f>IF(OR(F84="",G84=""),"",MAX(0,G84-F84))</f>
        <v/>
      </c>
      <c r="I84" s="11">
        <f>IF(H84="","",H84*'Configuración'!$B$4)</f>
        <v/>
      </c>
      <c r="J84" s="11">
        <f>IF(H84="","",'Configuración'!$B$3+I84)</f>
        <v/>
      </c>
      <c r="K84" s="6" t="n"/>
      <c r="L84" s="11">
        <f>IF(J84="","",MAX(0,J84-N(K84)))</f>
        <v/>
      </c>
      <c r="M84" s="10">
        <f>IF(J84="","",IF(L84=0,"Pagado",IF(AND('Configuración'!$B$5&lt;&gt;"",TODAY()&gt;'Configuración'!$B$5),"Moroso","Pendiente")))</f>
        <v/>
      </c>
    </row>
    <row r="85">
      <c r="A85" s="9" t="n"/>
      <c r="B85" s="9" t="n"/>
      <c r="C85" s="9" t="n"/>
      <c r="D85" s="9" t="n"/>
      <c r="E85" s="9" t="n"/>
      <c r="F85" s="9" t="n"/>
      <c r="G85" s="9" t="n"/>
      <c r="H85" s="10">
        <f>IF(OR(F85="",G85=""),"",MAX(0,G85-F85))</f>
        <v/>
      </c>
      <c r="I85" s="11">
        <f>IF(H85="","",H85*'Configuración'!$B$4)</f>
        <v/>
      </c>
      <c r="J85" s="11">
        <f>IF(H85="","",'Configuración'!$B$3+I85)</f>
        <v/>
      </c>
      <c r="K85" s="6" t="n"/>
      <c r="L85" s="11">
        <f>IF(J85="","",MAX(0,J85-N(K85)))</f>
        <v/>
      </c>
      <c r="M85" s="10">
        <f>IF(J85="","",IF(L85=0,"Pagado",IF(AND('Configuración'!$B$5&lt;&gt;"",TODAY()&gt;'Configuración'!$B$5),"Moroso","Pendiente")))</f>
        <v/>
      </c>
    </row>
    <row r="86">
      <c r="A86" s="9" t="n"/>
      <c r="B86" s="9" t="n"/>
      <c r="C86" s="9" t="n"/>
      <c r="D86" s="9" t="n"/>
      <c r="E86" s="9" t="n"/>
      <c r="F86" s="9" t="n"/>
      <c r="G86" s="9" t="n"/>
      <c r="H86" s="10">
        <f>IF(OR(F86="",G86=""),"",MAX(0,G86-F86))</f>
        <v/>
      </c>
      <c r="I86" s="11">
        <f>IF(H86="","",H86*'Configuración'!$B$4)</f>
        <v/>
      </c>
      <c r="J86" s="11">
        <f>IF(H86="","",'Configuración'!$B$3+I86)</f>
        <v/>
      </c>
      <c r="K86" s="6" t="n"/>
      <c r="L86" s="11">
        <f>IF(J86="","",MAX(0,J86-N(K86)))</f>
        <v/>
      </c>
      <c r="M86" s="10">
        <f>IF(J86="","",IF(L86=0,"Pagado",IF(AND('Configuración'!$B$5&lt;&gt;"",TODAY()&gt;'Configuración'!$B$5),"Moroso","Pendiente")))</f>
        <v/>
      </c>
    </row>
    <row r="87">
      <c r="A87" s="9" t="n"/>
      <c r="B87" s="9" t="n"/>
      <c r="C87" s="9" t="n"/>
      <c r="D87" s="9" t="n"/>
      <c r="E87" s="9" t="n"/>
      <c r="F87" s="9" t="n"/>
      <c r="G87" s="9" t="n"/>
      <c r="H87" s="10">
        <f>IF(OR(F87="",G87=""),"",MAX(0,G87-F87))</f>
        <v/>
      </c>
      <c r="I87" s="11">
        <f>IF(H87="","",H87*'Configuración'!$B$4)</f>
        <v/>
      </c>
      <c r="J87" s="11">
        <f>IF(H87="","",'Configuración'!$B$3+I87)</f>
        <v/>
      </c>
      <c r="K87" s="6" t="n"/>
      <c r="L87" s="11">
        <f>IF(J87="","",MAX(0,J87-N(K87)))</f>
        <v/>
      </c>
      <c r="M87" s="10">
        <f>IF(J87="","",IF(L87=0,"Pagado",IF(AND('Configuración'!$B$5&lt;&gt;"",TODAY()&gt;'Configuración'!$B$5),"Moroso","Pendiente")))</f>
        <v/>
      </c>
    </row>
    <row r="88">
      <c r="A88" s="9" t="n"/>
      <c r="B88" s="9" t="n"/>
      <c r="C88" s="9" t="n"/>
      <c r="D88" s="9" t="n"/>
      <c r="E88" s="9" t="n"/>
      <c r="F88" s="9" t="n"/>
      <c r="G88" s="9" t="n"/>
      <c r="H88" s="10">
        <f>IF(OR(F88="",G88=""),"",MAX(0,G88-F88))</f>
        <v/>
      </c>
      <c r="I88" s="11">
        <f>IF(H88="","",H88*'Configuración'!$B$4)</f>
        <v/>
      </c>
      <c r="J88" s="11">
        <f>IF(H88="","",'Configuración'!$B$3+I88)</f>
        <v/>
      </c>
      <c r="K88" s="6" t="n"/>
      <c r="L88" s="11">
        <f>IF(J88="","",MAX(0,J88-N(K88)))</f>
        <v/>
      </c>
      <c r="M88" s="10">
        <f>IF(J88="","",IF(L88=0,"Pagado",IF(AND('Configuración'!$B$5&lt;&gt;"",TODAY()&gt;'Configuración'!$B$5),"Moroso","Pendiente")))</f>
        <v/>
      </c>
    </row>
    <row r="89">
      <c r="A89" s="9" t="n"/>
      <c r="B89" s="9" t="n"/>
      <c r="C89" s="9" t="n"/>
      <c r="D89" s="9" t="n"/>
      <c r="E89" s="9" t="n"/>
      <c r="F89" s="9" t="n"/>
      <c r="G89" s="9" t="n"/>
      <c r="H89" s="10">
        <f>IF(OR(F89="",G89=""),"",MAX(0,G89-F89))</f>
        <v/>
      </c>
      <c r="I89" s="11">
        <f>IF(H89="","",H89*'Configuración'!$B$4)</f>
        <v/>
      </c>
      <c r="J89" s="11">
        <f>IF(H89="","",'Configuración'!$B$3+I89)</f>
        <v/>
      </c>
      <c r="K89" s="6" t="n"/>
      <c r="L89" s="11">
        <f>IF(J89="","",MAX(0,J89-N(K89)))</f>
        <v/>
      </c>
      <c r="M89" s="10">
        <f>IF(J89="","",IF(L89=0,"Pagado",IF(AND('Configuración'!$B$5&lt;&gt;"",TODAY()&gt;'Configuración'!$B$5),"Moroso","Pendiente")))</f>
        <v/>
      </c>
    </row>
    <row r="90">
      <c r="A90" s="9" t="n"/>
      <c r="B90" s="9" t="n"/>
      <c r="C90" s="9" t="n"/>
      <c r="D90" s="9" t="n"/>
      <c r="E90" s="9" t="n"/>
      <c r="F90" s="9" t="n"/>
      <c r="G90" s="9" t="n"/>
      <c r="H90" s="10">
        <f>IF(OR(F90="",G90=""),"",MAX(0,G90-F90))</f>
        <v/>
      </c>
      <c r="I90" s="11">
        <f>IF(H90="","",H90*'Configuración'!$B$4)</f>
        <v/>
      </c>
      <c r="J90" s="11">
        <f>IF(H90="","",'Configuración'!$B$3+I90)</f>
        <v/>
      </c>
      <c r="K90" s="6" t="n"/>
      <c r="L90" s="11">
        <f>IF(J90="","",MAX(0,J90-N(K90)))</f>
        <v/>
      </c>
      <c r="M90" s="10">
        <f>IF(J90="","",IF(L90=0,"Pagado",IF(AND('Configuración'!$B$5&lt;&gt;"",TODAY()&gt;'Configuración'!$B$5),"Moroso","Pendiente")))</f>
        <v/>
      </c>
    </row>
    <row r="91">
      <c r="A91" s="9" t="n"/>
      <c r="B91" s="9" t="n"/>
      <c r="C91" s="9" t="n"/>
      <c r="D91" s="9" t="n"/>
      <c r="E91" s="9" t="n"/>
      <c r="F91" s="9" t="n"/>
      <c r="G91" s="9" t="n"/>
      <c r="H91" s="10">
        <f>IF(OR(F91="",G91=""),"",MAX(0,G91-F91))</f>
        <v/>
      </c>
      <c r="I91" s="11">
        <f>IF(H91="","",H91*'Configuración'!$B$4)</f>
        <v/>
      </c>
      <c r="J91" s="11">
        <f>IF(H91="","",'Configuración'!$B$3+I91)</f>
        <v/>
      </c>
      <c r="K91" s="6" t="n"/>
      <c r="L91" s="11">
        <f>IF(J91="","",MAX(0,J91-N(K91)))</f>
        <v/>
      </c>
      <c r="M91" s="10">
        <f>IF(J91="","",IF(L91=0,"Pagado",IF(AND('Configuración'!$B$5&lt;&gt;"",TODAY()&gt;'Configuración'!$B$5),"Moroso","Pendiente")))</f>
        <v/>
      </c>
    </row>
    <row r="92">
      <c r="A92" s="9" t="n"/>
      <c r="B92" s="9" t="n"/>
      <c r="C92" s="9" t="n"/>
      <c r="D92" s="9" t="n"/>
      <c r="E92" s="9" t="n"/>
      <c r="F92" s="9" t="n"/>
      <c r="G92" s="9" t="n"/>
      <c r="H92" s="10">
        <f>IF(OR(F92="",G92=""),"",MAX(0,G92-F92))</f>
        <v/>
      </c>
      <c r="I92" s="11">
        <f>IF(H92="","",H92*'Configuración'!$B$4)</f>
        <v/>
      </c>
      <c r="J92" s="11">
        <f>IF(H92="","",'Configuración'!$B$3+I92)</f>
        <v/>
      </c>
      <c r="K92" s="6" t="n"/>
      <c r="L92" s="11">
        <f>IF(J92="","",MAX(0,J92-N(K92)))</f>
        <v/>
      </c>
      <c r="M92" s="10">
        <f>IF(J92="","",IF(L92=0,"Pagado",IF(AND('Configuración'!$B$5&lt;&gt;"",TODAY()&gt;'Configuración'!$B$5),"Moroso","Pendiente")))</f>
        <v/>
      </c>
    </row>
    <row r="93">
      <c r="A93" s="9" t="n"/>
      <c r="B93" s="9" t="n"/>
      <c r="C93" s="9" t="n"/>
      <c r="D93" s="9" t="n"/>
      <c r="E93" s="9" t="n"/>
      <c r="F93" s="9" t="n"/>
      <c r="G93" s="9" t="n"/>
      <c r="H93" s="10">
        <f>IF(OR(F93="",G93=""),"",MAX(0,G93-F93))</f>
        <v/>
      </c>
      <c r="I93" s="11">
        <f>IF(H93="","",H93*'Configuración'!$B$4)</f>
        <v/>
      </c>
      <c r="J93" s="11">
        <f>IF(H93="","",'Configuración'!$B$3+I93)</f>
        <v/>
      </c>
      <c r="K93" s="6" t="n"/>
      <c r="L93" s="11">
        <f>IF(J93="","",MAX(0,J93-N(K93)))</f>
        <v/>
      </c>
      <c r="M93" s="10">
        <f>IF(J93="","",IF(L93=0,"Pagado",IF(AND('Configuración'!$B$5&lt;&gt;"",TODAY()&gt;'Configuración'!$B$5),"Moroso","Pendiente")))</f>
        <v/>
      </c>
    </row>
    <row r="94">
      <c r="A94" s="9" t="n"/>
      <c r="B94" s="9" t="n"/>
      <c r="C94" s="9" t="n"/>
      <c r="D94" s="9" t="n"/>
      <c r="E94" s="9" t="n"/>
      <c r="F94" s="9" t="n"/>
      <c r="G94" s="9" t="n"/>
      <c r="H94" s="10">
        <f>IF(OR(F94="",G94=""),"",MAX(0,G94-F94))</f>
        <v/>
      </c>
      <c r="I94" s="11">
        <f>IF(H94="","",H94*'Configuración'!$B$4)</f>
        <v/>
      </c>
      <c r="J94" s="11">
        <f>IF(H94="","",'Configuración'!$B$3+I94)</f>
        <v/>
      </c>
      <c r="K94" s="6" t="n"/>
      <c r="L94" s="11">
        <f>IF(J94="","",MAX(0,J94-N(K94)))</f>
        <v/>
      </c>
      <c r="M94" s="10">
        <f>IF(J94="","",IF(L94=0,"Pagado",IF(AND('Configuración'!$B$5&lt;&gt;"",TODAY()&gt;'Configuración'!$B$5),"Moroso","Pendiente")))</f>
        <v/>
      </c>
    </row>
    <row r="95">
      <c r="A95" s="9" t="n"/>
      <c r="B95" s="9" t="n"/>
      <c r="C95" s="9" t="n"/>
      <c r="D95" s="9" t="n"/>
      <c r="E95" s="9" t="n"/>
      <c r="F95" s="9" t="n"/>
      <c r="G95" s="9" t="n"/>
      <c r="H95" s="10">
        <f>IF(OR(F95="",G95=""),"",MAX(0,G95-F95))</f>
        <v/>
      </c>
      <c r="I95" s="11">
        <f>IF(H95="","",H95*'Configuración'!$B$4)</f>
        <v/>
      </c>
      <c r="J95" s="11">
        <f>IF(H95="","",'Configuración'!$B$3+I95)</f>
        <v/>
      </c>
      <c r="K95" s="6" t="n"/>
      <c r="L95" s="11">
        <f>IF(J95="","",MAX(0,J95-N(K95)))</f>
        <v/>
      </c>
      <c r="M95" s="10">
        <f>IF(J95="","",IF(L95=0,"Pagado",IF(AND('Configuración'!$B$5&lt;&gt;"",TODAY()&gt;'Configuración'!$B$5),"Moroso","Pendiente")))</f>
        <v/>
      </c>
    </row>
    <row r="96">
      <c r="A96" s="9" t="n"/>
      <c r="B96" s="9" t="n"/>
      <c r="C96" s="9" t="n"/>
      <c r="D96" s="9" t="n"/>
      <c r="E96" s="9" t="n"/>
      <c r="F96" s="9" t="n"/>
      <c r="G96" s="9" t="n"/>
      <c r="H96" s="10">
        <f>IF(OR(F96="",G96=""),"",MAX(0,G96-F96))</f>
        <v/>
      </c>
      <c r="I96" s="11">
        <f>IF(H96="","",H96*'Configuración'!$B$4)</f>
        <v/>
      </c>
      <c r="J96" s="11">
        <f>IF(H96="","",'Configuración'!$B$3+I96)</f>
        <v/>
      </c>
      <c r="K96" s="6" t="n"/>
      <c r="L96" s="11">
        <f>IF(J96="","",MAX(0,J96-N(K96)))</f>
        <v/>
      </c>
      <c r="M96" s="10">
        <f>IF(J96="","",IF(L96=0,"Pagado",IF(AND('Configuración'!$B$5&lt;&gt;"",TODAY()&gt;'Configuración'!$B$5),"Moroso","Pendiente")))</f>
        <v/>
      </c>
    </row>
    <row r="97">
      <c r="A97" s="9" t="n"/>
      <c r="B97" s="9" t="n"/>
      <c r="C97" s="9" t="n"/>
      <c r="D97" s="9" t="n"/>
      <c r="E97" s="9" t="n"/>
      <c r="F97" s="9" t="n"/>
      <c r="G97" s="9" t="n"/>
      <c r="H97" s="10">
        <f>IF(OR(F97="",G97=""),"",MAX(0,G97-F97))</f>
        <v/>
      </c>
      <c r="I97" s="11">
        <f>IF(H97="","",H97*'Configuración'!$B$4)</f>
        <v/>
      </c>
      <c r="J97" s="11">
        <f>IF(H97="","",'Configuración'!$B$3+I97)</f>
        <v/>
      </c>
      <c r="K97" s="6" t="n"/>
      <c r="L97" s="11">
        <f>IF(J97="","",MAX(0,J97-N(K97)))</f>
        <v/>
      </c>
      <c r="M97" s="10">
        <f>IF(J97="","",IF(L97=0,"Pagado",IF(AND('Configuración'!$B$5&lt;&gt;"",TODAY()&gt;'Configuración'!$B$5),"Moroso","Pendiente")))</f>
        <v/>
      </c>
    </row>
    <row r="98">
      <c r="A98" s="9" t="n"/>
      <c r="B98" s="9" t="n"/>
      <c r="C98" s="9" t="n"/>
      <c r="D98" s="9" t="n"/>
      <c r="E98" s="9" t="n"/>
      <c r="F98" s="9" t="n"/>
      <c r="G98" s="9" t="n"/>
      <c r="H98" s="10">
        <f>IF(OR(F98="",G98=""),"",MAX(0,G98-F98))</f>
        <v/>
      </c>
      <c r="I98" s="11">
        <f>IF(H98="","",H98*'Configuración'!$B$4)</f>
        <v/>
      </c>
      <c r="J98" s="11">
        <f>IF(H98="","",'Configuración'!$B$3+I98)</f>
        <v/>
      </c>
      <c r="K98" s="6" t="n"/>
      <c r="L98" s="11">
        <f>IF(J98="","",MAX(0,J98-N(K98)))</f>
        <v/>
      </c>
      <c r="M98" s="10">
        <f>IF(J98="","",IF(L98=0,"Pagado",IF(AND('Configuración'!$B$5&lt;&gt;"",TODAY()&gt;'Configuración'!$B$5),"Moroso","Pendiente")))</f>
        <v/>
      </c>
    </row>
    <row r="99">
      <c r="A99" s="9" t="n"/>
      <c r="B99" s="9" t="n"/>
      <c r="C99" s="9" t="n"/>
      <c r="D99" s="9" t="n"/>
      <c r="E99" s="9" t="n"/>
      <c r="F99" s="9" t="n"/>
      <c r="G99" s="9" t="n"/>
      <c r="H99" s="10">
        <f>IF(OR(F99="",G99=""),"",MAX(0,G99-F99))</f>
        <v/>
      </c>
      <c r="I99" s="11">
        <f>IF(H99="","",H99*'Configuración'!$B$4)</f>
        <v/>
      </c>
      <c r="J99" s="11">
        <f>IF(H99="","",'Configuración'!$B$3+I99)</f>
        <v/>
      </c>
      <c r="K99" s="6" t="n"/>
      <c r="L99" s="11">
        <f>IF(J99="","",MAX(0,J99-N(K99)))</f>
        <v/>
      </c>
      <c r="M99" s="10">
        <f>IF(J99="","",IF(L99=0,"Pagado",IF(AND('Configuración'!$B$5&lt;&gt;"",TODAY()&gt;'Configuración'!$B$5),"Moroso","Pendiente")))</f>
        <v/>
      </c>
    </row>
    <row r="100">
      <c r="A100" s="9" t="n"/>
      <c r="B100" s="9" t="n"/>
      <c r="C100" s="9" t="n"/>
      <c r="D100" s="9" t="n"/>
      <c r="E100" s="9" t="n"/>
      <c r="F100" s="9" t="n"/>
      <c r="G100" s="9" t="n"/>
      <c r="H100" s="10">
        <f>IF(OR(F100="",G100=""),"",MAX(0,G100-F100))</f>
        <v/>
      </c>
      <c r="I100" s="11">
        <f>IF(H100="","",H100*'Configuración'!$B$4)</f>
        <v/>
      </c>
      <c r="J100" s="11">
        <f>IF(H100="","",'Configuración'!$B$3+I100)</f>
        <v/>
      </c>
      <c r="K100" s="6" t="n"/>
      <c r="L100" s="11">
        <f>IF(J100="","",MAX(0,J100-N(K100)))</f>
        <v/>
      </c>
      <c r="M100" s="10">
        <f>IF(J100="","",IF(L100=0,"Pagado",IF(AND('Configuración'!$B$5&lt;&gt;"",TODAY()&gt;'Configuración'!$B$5),"Moroso","Pendiente")))</f>
        <v/>
      </c>
    </row>
    <row r="101">
      <c r="A101" s="9" t="n"/>
      <c r="B101" s="9" t="n"/>
      <c r="C101" s="9" t="n"/>
      <c r="D101" s="9" t="n"/>
      <c r="E101" s="9" t="n"/>
      <c r="F101" s="9" t="n"/>
      <c r="G101" s="9" t="n"/>
      <c r="H101" s="10">
        <f>IF(OR(F101="",G101=""),"",MAX(0,G101-F101))</f>
        <v/>
      </c>
      <c r="I101" s="11">
        <f>IF(H101="","",H101*'Configuración'!$B$4)</f>
        <v/>
      </c>
      <c r="J101" s="11">
        <f>IF(H101="","",'Configuración'!$B$3+I101)</f>
        <v/>
      </c>
      <c r="K101" s="6" t="n"/>
      <c r="L101" s="11">
        <f>IF(J101="","",MAX(0,J101-N(K101)))</f>
        <v/>
      </c>
      <c r="M101" s="10">
        <f>IF(J101="","",IF(L101=0,"Pagado",IF(AND('Configuración'!$B$5&lt;&gt;"",TODAY()&gt;'Configuración'!$B$5),"Moroso","Pendiente")))</f>
        <v/>
      </c>
    </row>
    <row r="102">
      <c r="A102" s="9" t="n"/>
      <c r="B102" s="9" t="n"/>
      <c r="C102" s="9" t="n"/>
      <c r="D102" s="9" t="n"/>
      <c r="E102" s="9" t="n"/>
      <c r="F102" s="9" t="n"/>
      <c r="G102" s="9" t="n"/>
      <c r="H102" s="10">
        <f>IF(OR(F102="",G102=""),"",MAX(0,G102-F102))</f>
        <v/>
      </c>
      <c r="I102" s="11">
        <f>IF(H102="","",H102*'Configuración'!$B$4)</f>
        <v/>
      </c>
      <c r="J102" s="11">
        <f>IF(H102="","",'Configuración'!$B$3+I102)</f>
        <v/>
      </c>
      <c r="K102" s="6" t="n"/>
      <c r="L102" s="11">
        <f>IF(J102="","",MAX(0,J102-N(K102)))</f>
        <v/>
      </c>
      <c r="M102" s="10">
        <f>IF(J102="","",IF(L102=0,"Pagado",IF(AND('Configuración'!$B$5&lt;&gt;"",TODAY()&gt;'Configuración'!$B$5),"Moroso","Pendiente")))</f>
        <v/>
      </c>
    </row>
    <row r="103">
      <c r="A103" s="9" t="n"/>
      <c r="B103" s="9" t="n"/>
      <c r="C103" s="9" t="n"/>
      <c r="D103" s="9" t="n"/>
      <c r="E103" s="9" t="n"/>
      <c r="F103" s="9" t="n"/>
      <c r="G103" s="9" t="n"/>
      <c r="H103" s="10">
        <f>IF(OR(F103="",G103=""),"",MAX(0,G103-F103))</f>
        <v/>
      </c>
      <c r="I103" s="11">
        <f>IF(H103="","",H103*'Configuración'!$B$4)</f>
        <v/>
      </c>
      <c r="J103" s="11">
        <f>IF(H103="","",'Configuración'!$B$3+I103)</f>
        <v/>
      </c>
      <c r="K103" s="6" t="n"/>
      <c r="L103" s="11">
        <f>IF(J103="","",MAX(0,J103-N(K103)))</f>
        <v/>
      </c>
      <c r="M103" s="10">
        <f>IF(J103="","",IF(L103=0,"Pagado",IF(AND('Configuración'!$B$5&lt;&gt;"",TODAY()&gt;'Configuración'!$B$5),"Moroso","Pendiente")))</f>
        <v/>
      </c>
    </row>
    <row r="104">
      <c r="A104" s="9" t="n"/>
      <c r="B104" s="9" t="n"/>
      <c r="C104" s="9" t="n"/>
      <c r="D104" s="9" t="n"/>
      <c r="E104" s="9" t="n"/>
      <c r="F104" s="9" t="n"/>
      <c r="G104" s="9" t="n"/>
      <c r="H104" s="10">
        <f>IF(OR(F104="",G104=""),"",MAX(0,G104-F104))</f>
        <v/>
      </c>
      <c r="I104" s="11">
        <f>IF(H104="","",H104*'Configuración'!$B$4)</f>
        <v/>
      </c>
      <c r="J104" s="11">
        <f>IF(H104="","",'Configuración'!$B$3+I104)</f>
        <v/>
      </c>
      <c r="K104" s="6" t="n"/>
      <c r="L104" s="11">
        <f>IF(J104="","",MAX(0,J104-N(K104)))</f>
        <v/>
      </c>
      <c r="M104" s="10">
        <f>IF(J104="","",IF(L104=0,"Pagado",IF(AND('Configuración'!$B$5&lt;&gt;"",TODAY()&gt;'Configuración'!$B$5),"Moroso","Pendiente")))</f>
        <v/>
      </c>
    </row>
    <row r="105">
      <c r="A105" s="9" t="n"/>
      <c r="B105" s="9" t="n"/>
      <c r="C105" s="9" t="n"/>
      <c r="D105" s="9" t="n"/>
      <c r="E105" s="9" t="n"/>
      <c r="F105" s="9" t="n"/>
      <c r="G105" s="9" t="n"/>
      <c r="H105" s="10">
        <f>IF(OR(F105="",G105=""),"",MAX(0,G105-F105))</f>
        <v/>
      </c>
      <c r="I105" s="11">
        <f>IF(H105="","",H105*'Configuración'!$B$4)</f>
        <v/>
      </c>
      <c r="J105" s="11">
        <f>IF(H105="","",'Configuración'!$B$3+I105)</f>
        <v/>
      </c>
      <c r="K105" s="6" t="n"/>
      <c r="L105" s="11">
        <f>IF(J105="","",MAX(0,J105-N(K105)))</f>
        <v/>
      </c>
      <c r="M105" s="10">
        <f>IF(J105="","",IF(L105=0,"Pagado",IF(AND('Configuración'!$B$5&lt;&gt;"",TODAY()&gt;'Configuración'!$B$5),"Moroso","Pendiente")))</f>
        <v/>
      </c>
    </row>
    <row r="106">
      <c r="A106" s="9" t="n"/>
      <c r="B106" s="9" t="n"/>
      <c r="C106" s="9" t="n"/>
      <c r="D106" s="9" t="n"/>
      <c r="E106" s="9" t="n"/>
      <c r="F106" s="9" t="n"/>
      <c r="G106" s="9" t="n"/>
      <c r="H106" s="10">
        <f>IF(OR(F106="",G106=""),"",MAX(0,G106-F106))</f>
        <v/>
      </c>
      <c r="I106" s="11">
        <f>IF(H106="","",H106*'Configuración'!$B$4)</f>
        <v/>
      </c>
      <c r="J106" s="11">
        <f>IF(H106="","",'Configuración'!$B$3+I106)</f>
        <v/>
      </c>
      <c r="K106" s="6" t="n"/>
      <c r="L106" s="11">
        <f>IF(J106="","",MAX(0,J106-N(K106)))</f>
        <v/>
      </c>
      <c r="M106" s="10">
        <f>IF(J106="","",IF(L106=0,"Pagado",IF(AND('Configuración'!$B$5&lt;&gt;"",TODAY()&gt;'Configuración'!$B$5),"Moroso","Pendiente")))</f>
        <v/>
      </c>
    </row>
    <row r="107">
      <c r="A107" s="9" t="n"/>
      <c r="B107" s="9" t="n"/>
      <c r="C107" s="9" t="n"/>
      <c r="D107" s="9" t="n"/>
      <c r="E107" s="9" t="n"/>
      <c r="F107" s="9" t="n"/>
      <c r="G107" s="9" t="n"/>
      <c r="H107" s="10">
        <f>IF(OR(F107="",G107=""),"",MAX(0,G107-F107))</f>
        <v/>
      </c>
      <c r="I107" s="11">
        <f>IF(H107="","",H107*'Configuración'!$B$4)</f>
        <v/>
      </c>
      <c r="J107" s="11">
        <f>IF(H107="","",'Configuración'!$B$3+I107)</f>
        <v/>
      </c>
      <c r="K107" s="6" t="n"/>
      <c r="L107" s="11">
        <f>IF(J107="","",MAX(0,J107-N(K107)))</f>
        <v/>
      </c>
      <c r="M107" s="10">
        <f>IF(J107="","",IF(L107=0,"Pagado",IF(AND('Configuración'!$B$5&lt;&gt;"",TODAY()&gt;'Configuración'!$B$5),"Moroso","Pendiente")))</f>
        <v/>
      </c>
    </row>
    <row r="108">
      <c r="A108" s="9" t="n"/>
      <c r="B108" s="9" t="n"/>
      <c r="C108" s="9" t="n"/>
      <c r="D108" s="9" t="n"/>
      <c r="E108" s="9" t="n"/>
      <c r="F108" s="9" t="n"/>
      <c r="G108" s="9" t="n"/>
      <c r="H108" s="10">
        <f>IF(OR(F108="",G108=""),"",MAX(0,G108-F108))</f>
        <v/>
      </c>
      <c r="I108" s="11">
        <f>IF(H108="","",H108*'Configuración'!$B$4)</f>
        <v/>
      </c>
      <c r="J108" s="11">
        <f>IF(H108="","",'Configuración'!$B$3+I108)</f>
        <v/>
      </c>
      <c r="K108" s="6" t="n"/>
      <c r="L108" s="11">
        <f>IF(J108="","",MAX(0,J108-N(K108)))</f>
        <v/>
      </c>
      <c r="M108" s="10">
        <f>IF(J108="","",IF(L108=0,"Pagado",IF(AND('Configuración'!$B$5&lt;&gt;"",TODAY()&gt;'Configuración'!$B$5),"Moroso","Pendiente")))</f>
        <v/>
      </c>
    </row>
    <row r="109">
      <c r="A109" s="9" t="n"/>
      <c r="B109" s="9" t="n"/>
      <c r="C109" s="9" t="n"/>
      <c r="D109" s="9" t="n"/>
      <c r="E109" s="9" t="n"/>
      <c r="F109" s="9" t="n"/>
      <c r="G109" s="9" t="n"/>
      <c r="H109" s="10">
        <f>IF(OR(F109="",G109=""),"",MAX(0,G109-F109))</f>
        <v/>
      </c>
      <c r="I109" s="11">
        <f>IF(H109="","",H109*'Configuración'!$B$4)</f>
        <v/>
      </c>
      <c r="J109" s="11">
        <f>IF(H109="","",'Configuración'!$B$3+I109)</f>
        <v/>
      </c>
      <c r="K109" s="6" t="n"/>
      <c r="L109" s="11">
        <f>IF(J109="","",MAX(0,J109-N(K109)))</f>
        <v/>
      </c>
      <c r="M109" s="10">
        <f>IF(J109="","",IF(L109=0,"Pagado",IF(AND('Configuración'!$B$5&lt;&gt;"",TODAY()&gt;'Configuración'!$B$5),"Moroso","Pendiente")))</f>
        <v/>
      </c>
    </row>
    <row r="110">
      <c r="A110" s="9" t="n"/>
      <c r="B110" s="9" t="n"/>
      <c r="C110" s="9" t="n"/>
      <c r="D110" s="9" t="n"/>
      <c r="E110" s="9" t="n"/>
      <c r="F110" s="9" t="n"/>
      <c r="G110" s="9" t="n"/>
      <c r="H110" s="10">
        <f>IF(OR(F110="",G110=""),"",MAX(0,G110-F110))</f>
        <v/>
      </c>
      <c r="I110" s="11">
        <f>IF(H110="","",H110*'Configuración'!$B$4)</f>
        <v/>
      </c>
      <c r="J110" s="11">
        <f>IF(H110="","",'Configuración'!$B$3+I110)</f>
        <v/>
      </c>
      <c r="K110" s="6" t="n"/>
      <c r="L110" s="11">
        <f>IF(J110="","",MAX(0,J110-N(K110)))</f>
        <v/>
      </c>
      <c r="M110" s="10">
        <f>IF(J110="","",IF(L110=0,"Pagado",IF(AND('Configuración'!$B$5&lt;&gt;"",TODAY()&gt;'Configuración'!$B$5),"Moroso","Pendiente")))</f>
        <v/>
      </c>
    </row>
    <row r="111">
      <c r="A111" s="9" t="n"/>
      <c r="B111" s="9" t="n"/>
      <c r="C111" s="9" t="n"/>
      <c r="D111" s="9" t="n"/>
      <c r="E111" s="9" t="n"/>
      <c r="F111" s="9" t="n"/>
      <c r="G111" s="9" t="n"/>
      <c r="H111" s="10">
        <f>IF(OR(F111="",G111=""),"",MAX(0,G111-F111))</f>
        <v/>
      </c>
      <c r="I111" s="11">
        <f>IF(H111="","",H111*'Configuración'!$B$4)</f>
        <v/>
      </c>
      <c r="J111" s="11">
        <f>IF(H111="","",'Configuración'!$B$3+I111)</f>
        <v/>
      </c>
      <c r="K111" s="6" t="n"/>
      <c r="L111" s="11">
        <f>IF(J111="","",MAX(0,J111-N(K111)))</f>
        <v/>
      </c>
      <c r="M111" s="10">
        <f>IF(J111="","",IF(L111=0,"Pagado",IF(AND('Configuración'!$B$5&lt;&gt;"",TODAY()&gt;'Configuración'!$B$5),"Moroso","Pendiente")))</f>
        <v/>
      </c>
    </row>
    <row r="112">
      <c r="A112" s="9" t="n"/>
      <c r="B112" s="9" t="n"/>
      <c r="C112" s="9" t="n"/>
      <c r="D112" s="9" t="n"/>
      <c r="E112" s="9" t="n"/>
      <c r="F112" s="9" t="n"/>
      <c r="G112" s="9" t="n"/>
      <c r="H112" s="10">
        <f>IF(OR(F112="",G112=""),"",MAX(0,G112-F112))</f>
        <v/>
      </c>
      <c r="I112" s="11">
        <f>IF(H112="","",H112*'Configuración'!$B$4)</f>
        <v/>
      </c>
      <c r="J112" s="11">
        <f>IF(H112="","",'Configuración'!$B$3+I112)</f>
        <v/>
      </c>
      <c r="K112" s="6" t="n"/>
      <c r="L112" s="11">
        <f>IF(J112="","",MAX(0,J112-N(K112)))</f>
        <v/>
      </c>
      <c r="M112" s="10">
        <f>IF(J112="","",IF(L112=0,"Pagado",IF(AND('Configuración'!$B$5&lt;&gt;"",TODAY()&gt;'Configuración'!$B$5),"Moroso","Pendiente")))</f>
        <v/>
      </c>
    </row>
    <row r="113">
      <c r="A113" s="9" t="n"/>
      <c r="B113" s="9" t="n"/>
      <c r="C113" s="9" t="n"/>
      <c r="D113" s="9" t="n"/>
      <c r="E113" s="9" t="n"/>
      <c r="F113" s="9" t="n"/>
      <c r="G113" s="9" t="n"/>
      <c r="H113" s="10">
        <f>IF(OR(F113="",G113=""),"",MAX(0,G113-F113))</f>
        <v/>
      </c>
      <c r="I113" s="11">
        <f>IF(H113="","",H113*'Configuración'!$B$4)</f>
        <v/>
      </c>
      <c r="J113" s="11">
        <f>IF(H113="","",'Configuración'!$B$3+I113)</f>
        <v/>
      </c>
      <c r="K113" s="6" t="n"/>
      <c r="L113" s="11">
        <f>IF(J113="","",MAX(0,J113-N(K113)))</f>
        <v/>
      </c>
      <c r="M113" s="10">
        <f>IF(J113="","",IF(L113=0,"Pagado",IF(AND('Configuración'!$B$5&lt;&gt;"",TODAY()&gt;'Configuración'!$B$5),"Moroso","Pendiente")))</f>
        <v/>
      </c>
    </row>
    <row r="114">
      <c r="A114" s="9" t="n"/>
      <c r="B114" s="9" t="n"/>
      <c r="C114" s="9" t="n"/>
      <c r="D114" s="9" t="n"/>
      <c r="E114" s="9" t="n"/>
      <c r="F114" s="9" t="n"/>
      <c r="G114" s="9" t="n"/>
      <c r="H114" s="10">
        <f>IF(OR(F114="",G114=""),"",MAX(0,G114-F114))</f>
        <v/>
      </c>
      <c r="I114" s="11">
        <f>IF(H114="","",H114*'Configuración'!$B$4)</f>
        <v/>
      </c>
      <c r="J114" s="11">
        <f>IF(H114="","",'Configuración'!$B$3+I114)</f>
        <v/>
      </c>
      <c r="K114" s="6" t="n"/>
      <c r="L114" s="11">
        <f>IF(J114="","",MAX(0,J114-N(K114)))</f>
        <v/>
      </c>
      <c r="M114" s="10">
        <f>IF(J114="","",IF(L114=0,"Pagado",IF(AND('Configuración'!$B$5&lt;&gt;"",TODAY()&gt;'Configuración'!$B$5),"Moroso","Pendiente")))</f>
        <v/>
      </c>
    </row>
    <row r="115">
      <c r="A115" s="9" t="n"/>
      <c r="B115" s="9" t="n"/>
      <c r="C115" s="9" t="n"/>
      <c r="D115" s="9" t="n"/>
      <c r="E115" s="9" t="n"/>
      <c r="F115" s="9" t="n"/>
      <c r="G115" s="9" t="n"/>
      <c r="H115" s="10">
        <f>IF(OR(F115="",G115=""),"",MAX(0,G115-F115))</f>
        <v/>
      </c>
      <c r="I115" s="11">
        <f>IF(H115="","",H115*'Configuración'!$B$4)</f>
        <v/>
      </c>
      <c r="J115" s="11">
        <f>IF(H115="","",'Configuración'!$B$3+I115)</f>
        <v/>
      </c>
      <c r="K115" s="6" t="n"/>
      <c r="L115" s="11">
        <f>IF(J115="","",MAX(0,J115-N(K115)))</f>
        <v/>
      </c>
      <c r="M115" s="10">
        <f>IF(J115="","",IF(L115=0,"Pagado",IF(AND('Configuración'!$B$5&lt;&gt;"",TODAY()&gt;'Configuración'!$B$5),"Moroso","Pendiente")))</f>
        <v/>
      </c>
    </row>
    <row r="116">
      <c r="A116" s="9" t="n"/>
      <c r="B116" s="9" t="n"/>
      <c r="C116" s="9" t="n"/>
      <c r="D116" s="9" t="n"/>
      <c r="E116" s="9" t="n"/>
      <c r="F116" s="9" t="n"/>
      <c r="G116" s="9" t="n"/>
      <c r="H116" s="10">
        <f>IF(OR(F116="",G116=""),"",MAX(0,G116-F116))</f>
        <v/>
      </c>
      <c r="I116" s="11">
        <f>IF(H116="","",H116*'Configuración'!$B$4)</f>
        <v/>
      </c>
      <c r="J116" s="11">
        <f>IF(H116="","",'Configuración'!$B$3+I116)</f>
        <v/>
      </c>
      <c r="K116" s="6" t="n"/>
      <c r="L116" s="11">
        <f>IF(J116="","",MAX(0,J116-N(K116)))</f>
        <v/>
      </c>
      <c r="M116" s="10">
        <f>IF(J116="","",IF(L116=0,"Pagado",IF(AND('Configuración'!$B$5&lt;&gt;"",TODAY()&gt;'Configuración'!$B$5),"Moroso","Pendiente")))</f>
        <v/>
      </c>
    </row>
    <row r="117">
      <c r="A117" s="9" t="n"/>
      <c r="B117" s="9" t="n"/>
      <c r="C117" s="9" t="n"/>
      <c r="D117" s="9" t="n"/>
      <c r="E117" s="9" t="n"/>
      <c r="F117" s="9" t="n"/>
      <c r="G117" s="9" t="n"/>
      <c r="H117" s="10">
        <f>IF(OR(F117="",G117=""),"",MAX(0,G117-F117))</f>
        <v/>
      </c>
      <c r="I117" s="11">
        <f>IF(H117="","",H117*'Configuración'!$B$4)</f>
        <v/>
      </c>
      <c r="J117" s="11">
        <f>IF(H117="","",'Configuración'!$B$3+I117)</f>
        <v/>
      </c>
      <c r="K117" s="6" t="n"/>
      <c r="L117" s="11">
        <f>IF(J117="","",MAX(0,J117-N(K117)))</f>
        <v/>
      </c>
      <c r="M117" s="10">
        <f>IF(J117="","",IF(L117=0,"Pagado",IF(AND('Configuración'!$B$5&lt;&gt;"",TODAY()&gt;'Configuración'!$B$5),"Moroso","Pendiente")))</f>
        <v/>
      </c>
    </row>
    <row r="118">
      <c r="A118" s="9" t="n"/>
      <c r="B118" s="9" t="n"/>
      <c r="C118" s="9" t="n"/>
      <c r="D118" s="9" t="n"/>
      <c r="E118" s="9" t="n"/>
      <c r="F118" s="9" t="n"/>
      <c r="G118" s="9" t="n"/>
      <c r="H118" s="10">
        <f>IF(OR(F118="",G118=""),"",MAX(0,G118-F118))</f>
        <v/>
      </c>
      <c r="I118" s="11">
        <f>IF(H118="","",H118*'Configuración'!$B$4)</f>
        <v/>
      </c>
      <c r="J118" s="11">
        <f>IF(H118="","",'Configuración'!$B$3+I118)</f>
        <v/>
      </c>
      <c r="K118" s="6" t="n"/>
      <c r="L118" s="11">
        <f>IF(J118="","",MAX(0,J118-N(K118)))</f>
        <v/>
      </c>
      <c r="M118" s="10">
        <f>IF(J118="","",IF(L118=0,"Pagado",IF(AND('Configuración'!$B$5&lt;&gt;"",TODAY()&gt;'Configuración'!$B$5),"Moroso","Pendiente")))</f>
        <v/>
      </c>
    </row>
    <row r="119">
      <c r="A119" s="9" t="n"/>
      <c r="B119" s="9" t="n"/>
      <c r="C119" s="9" t="n"/>
      <c r="D119" s="9" t="n"/>
      <c r="E119" s="9" t="n"/>
      <c r="F119" s="9" t="n"/>
      <c r="G119" s="9" t="n"/>
      <c r="H119" s="10">
        <f>IF(OR(F119="",G119=""),"",MAX(0,G119-F119))</f>
        <v/>
      </c>
      <c r="I119" s="11">
        <f>IF(H119="","",H119*'Configuración'!$B$4)</f>
        <v/>
      </c>
      <c r="J119" s="11">
        <f>IF(H119="","",'Configuración'!$B$3+I119)</f>
        <v/>
      </c>
      <c r="K119" s="6" t="n"/>
      <c r="L119" s="11">
        <f>IF(J119="","",MAX(0,J119-N(K119)))</f>
        <v/>
      </c>
      <c r="M119" s="10">
        <f>IF(J119="","",IF(L119=0,"Pagado",IF(AND('Configuración'!$B$5&lt;&gt;"",TODAY()&gt;'Configuración'!$B$5),"Moroso","Pendiente")))</f>
        <v/>
      </c>
    </row>
    <row r="120">
      <c r="A120" s="9" t="n"/>
      <c r="B120" s="9" t="n"/>
      <c r="C120" s="9" t="n"/>
      <c r="D120" s="9" t="n"/>
      <c r="E120" s="9" t="n"/>
      <c r="F120" s="9" t="n"/>
      <c r="G120" s="9" t="n"/>
      <c r="H120" s="10">
        <f>IF(OR(F120="",G120=""),"",MAX(0,G120-F120))</f>
        <v/>
      </c>
      <c r="I120" s="11">
        <f>IF(H120="","",H120*'Configuración'!$B$4)</f>
        <v/>
      </c>
      <c r="J120" s="11">
        <f>IF(H120="","",'Configuración'!$B$3+I120)</f>
        <v/>
      </c>
      <c r="K120" s="6" t="n"/>
      <c r="L120" s="11">
        <f>IF(J120="","",MAX(0,J120-N(K120)))</f>
        <v/>
      </c>
      <c r="M120" s="10">
        <f>IF(J120="","",IF(L120=0,"Pagado",IF(AND('Configuración'!$B$5&lt;&gt;"",TODAY()&gt;'Configuración'!$B$5),"Moroso","Pendiente")))</f>
        <v/>
      </c>
    </row>
    <row r="121">
      <c r="A121" s="9" t="n"/>
      <c r="B121" s="9" t="n"/>
      <c r="C121" s="9" t="n"/>
      <c r="D121" s="9" t="n"/>
      <c r="E121" s="9" t="n"/>
      <c r="F121" s="9" t="n"/>
      <c r="G121" s="9" t="n"/>
      <c r="H121" s="10">
        <f>IF(OR(F121="",G121=""),"",MAX(0,G121-F121))</f>
        <v/>
      </c>
      <c r="I121" s="11">
        <f>IF(H121="","",H121*'Configuración'!$B$4)</f>
        <v/>
      </c>
      <c r="J121" s="11">
        <f>IF(H121="","",'Configuración'!$B$3+I121)</f>
        <v/>
      </c>
      <c r="K121" s="6" t="n"/>
      <c r="L121" s="11">
        <f>IF(J121="","",MAX(0,J121-N(K121)))</f>
        <v/>
      </c>
      <c r="M121" s="10">
        <f>IF(J121="","",IF(L121=0,"Pagado",IF(AND('Configuración'!$B$5&lt;&gt;"",TODAY()&gt;'Configuración'!$B$5),"Moroso","Pendiente")))</f>
        <v/>
      </c>
    </row>
    <row r="122">
      <c r="A122" s="9" t="n"/>
      <c r="B122" s="9" t="n"/>
      <c r="C122" s="9" t="n"/>
      <c r="D122" s="9" t="n"/>
      <c r="E122" s="9" t="n"/>
      <c r="F122" s="9" t="n"/>
      <c r="G122" s="9" t="n"/>
      <c r="H122" s="10">
        <f>IF(OR(F122="",G122=""),"",MAX(0,G122-F122))</f>
        <v/>
      </c>
      <c r="I122" s="11">
        <f>IF(H122="","",H122*'Configuración'!$B$4)</f>
        <v/>
      </c>
      <c r="J122" s="11">
        <f>IF(H122="","",'Configuración'!$B$3+I122)</f>
        <v/>
      </c>
      <c r="K122" s="6" t="n"/>
      <c r="L122" s="11">
        <f>IF(J122="","",MAX(0,J122-N(K122)))</f>
        <v/>
      </c>
      <c r="M122" s="10">
        <f>IF(J122="","",IF(L122=0,"Pagado",IF(AND('Configuración'!$B$5&lt;&gt;"",TODAY()&gt;'Configuración'!$B$5),"Moroso","Pendiente")))</f>
        <v/>
      </c>
    </row>
    <row r="123">
      <c r="A123" s="9" t="n"/>
      <c r="B123" s="9" t="n"/>
      <c r="C123" s="9" t="n"/>
      <c r="D123" s="9" t="n"/>
      <c r="E123" s="9" t="n"/>
      <c r="F123" s="9" t="n"/>
      <c r="G123" s="9" t="n"/>
      <c r="H123" s="10">
        <f>IF(OR(F123="",G123=""),"",MAX(0,G123-F123))</f>
        <v/>
      </c>
      <c r="I123" s="11">
        <f>IF(H123="","",H123*'Configuración'!$B$4)</f>
        <v/>
      </c>
      <c r="J123" s="11">
        <f>IF(H123="","",'Configuración'!$B$3+I123)</f>
        <v/>
      </c>
      <c r="K123" s="6" t="n"/>
      <c r="L123" s="11">
        <f>IF(J123="","",MAX(0,J123-N(K123)))</f>
        <v/>
      </c>
      <c r="M123" s="10">
        <f>IF(J123="","",IF(L123=0,"Pagado",IF(AND('Configuración'!$B$5&lt;&gt;"",TODAY()&gt;'Configuración'!$B$5),"Moroso","Pendiente")))</f>
        <v/>
      </c>
    </row>
    <row r="124">
      <c r="A124" s="9" t="n"/>
      <c r="B124" s="9" t="n"/>
      <c r="C124" s="9" t="n"/>
      <c r="D124" s="9" t="n"/>
      <c r="E124" s="9" t="n"/>
      <c r="F124" s="9" t="n"/>
      <c r="G124" s="9" t="n"/>
      <c r="H124" s="10">
        <f>IF(OR(F124="",G124=""),"",MAX(0,G124-F124))</f>
        <v/>
      </c>
      <c r="I124" s="11">
        <f>IF(H124="","",H124*'Configuración'!$B$4)</f>
        <v/>
      </c>
      <c r="J124" s="11">
        <f>IF(H124="","",'Configuración'!$B$3+I124)</f>
        <v/>
      </c>
      <c r="K124" s="6" t="n"/>
      <c r="L124" s="11">
        <f>IF(J124="","",MAX(0,J124-N(K124)))</f>
        <v/>
      </c>
      <c r="M124" s="10">
        <f>IF(J124="","",IF(L124=0,"Pagado",IF(AND('Configuración'!$B$5&lt;&gt;"",TODAY()&gt;'Configuración'!$B$5),"Moroso","Pendiente")))</f>
        <v/>
      </c>
    </row>
    <row r="125">
      <c r="A125" s="9" t="n"/>
      <c r="B125" s="9" t="n"/>
      <c r="C125" s="9" t="n"/>
      <c r="D125" s="9" t="n"/>
      <c r="E125" s="9" t="n"/>
      <c r="F125" s="9" t="n"/>
      <c r="G125" s="9" t="n"/>
      <c r="H125" s="10">
        <f>IF(OR(F125="",G125=""),"",MAX(0,G125-F125))</f>
        <v/>
      </c>
      <c r="I125" s="11">
        <f>IF(H125="","",H125*'Configuración'!$B$4)</f>
        <v/>
      </c>
      <c r="J125" s="11">
        <f>IF(H125="","",'Configuración'!$B$3+I125)</f>
        <v/>
      </c>
      <c r="K125" s="6" t="n"/>
      <c r="L125" s="11">
        <f>IF(J125="","",MAX(0,J125-N(K125)))</f>
        <v/>
      </c>
      <c r="M125" s="10">
        <f>IF(J125="","",IF(L125=0,"Pagado",IF(AND('Configuración'!$B$5&lt;&gt;"",TODAY()&gt;'Configuración'!$B$5),"Moroso","Pendiente")))</f>
        <v/>
      </c>
    </row>
    <row r="126">
      <c r="A126" s="9" t="n"/>
      <c r="B126" s="9" t="n"/>
      <c r="C126" s="9" t="n"/>
      <c r="D126" s="9" t="n"/>
      <c r="E126" s="9" t="n"/>
      <c r="F126" s="9" t="n"/>
      <c r="G126" s="9" t="n"/>
      <c r="H126" s="10">
        <f>IF(OR(F126="",G126=""),"",MAX(0,G126-F126))</f>
        <v/>
      </c>
      <c r="I126" s="11">
        <f>IF(H126="","",H126*'Configuración'!$B$4)</f>
        <v/>
      </c>
      <c r="J126" s="11">
        <f>IF(H126="","",'Configuración'!$B$3+I126)</f>
        <v/>
      </c>
      <c r="K126" s="6" t="n"/>
      <c r="L126" s="11">
        <f>IF(J126="","",MAX(0,J126-N(K126)))</f>
        <v/>
      </c>
      <c r="M126" s="10">
        <f>IF(J126="","",IF(L126=0,"Pagado",IF(AND('Configuración'!$B$5&lt;&gt;"",TODAY()&gt;'Configuración'!$B$5),"Moroso","Pendiente")))</f>
        <v/>
      </c>
    </row>
    <row r="127">
      <c r="A127" s="9" t="n"/>
      <c r="B127" s="9" t="n"/>
      <c r="C127" s="9" t="n"/>
      <c r="D127" s="9" t="n"/>
      <c r="E127" s="9" t="n"/>
      <c r="F127" s="9" t="n"/>
      <c r="G127" s="9" t="n"/>
      <c r="H127" s="10">
        <f>IF(OR(F127="",G127=""),"",MAX(0,G127-F127))</f>
        <v/>
      </c>
      <c r="I127" s="11">
        <f>IF(H127="","",H127*'Configuración'!$B$4)</f>
        <v/>
      </c>
      <c r="J127" s="11">
        <f>IF(H127="","",'Configuración'!$B$3+I127)</f>
        <v/>
      </c>
      <c r="K127" s="6" t="n"/>
      <c r="L127" s="11">
        <f>IF(J127="","",MAX(0,J127-N(K127)))</f>
        <v/>
      </c>
      <c r="M127" s="10">
        <f>IF(J127="","",IF(L127=0,"Pagado",IF(AND('Configuración'!$B$5&lt;&gt;"",TODAY()&gt;'Configuración'!$B$5),"Moroso","Pendiente")))</f>
        <v/>
      </c>
    </row>
    <row r="128">
      <c r="A128" s="9" t="n"/>
      <c r="B128" s="9" t="n"/>
      <c r="C128" s="9" t="n"/>
      <c r="D128" s="9" t="n"/>
      <c r="E128" s="9" t="n"/>
      <c r="F128" s="9" t="n"/>
      <c r="G128" s="9" t="n"/>
      <c r="H128" s="10">
        <f>IF(OR(F128="",G128=""),"",MAX(0,G128-F128))</f>
        <v/>
      </c>
      <c r="I128" s="11">
        <f>IF(H128="","",H128*'Configuración'!$B$4)</f>
        <v/>
      </c>
      <c r="J128" s="11">
        <f>IF(H128="","",'Configuración'!$B$3+I128)</f>
        <v/>
      </c>
      <c r="K128" s="6" t="n"/>
      <c r="L128" s="11">
        <f>IF(J128="","",MAX(0,J128-N(K128)))</f>
        <v/>
      </c>
      <c r="M128" s="10">
        <f>IF(J128="","",IF(L128=0,"Pagado",IF(AND('Configuración'!$B$5&lt;&gt;"",TODAY()&gt;'Configuración'!$B$5),"Moroso","Pendiente")))</f>
        <v/>
      </c>
    </row>
    <row r="129">
      <c r="A129" s="9" t="n"/>
      <c r="B129" s="9" t="n"/>
      <c r="C129" s="9" t="n"/>
      <c r="D129" s="9" t="n"/>
      <c r="E129" s="9" t="n"/>
      <c r="F129" s="9" t="n"/>
      <c r="G129" s="9" t="n"/>
      <c r="H129" s="10">
        <f>IF(OR(F129="",G129=""),"",MAX(0,G129-F129))</f>
        <v/>
      </c>
      <c r="I129" s="11">
        <f>IF(H129="","",H129*'Configuración'!$B$4)</f>
        <v/>
      </c>
      <c r="J129" s="11">
        <f>IF(H129="","",'Configuración'!$B$3+I129)</f>
        <v/>
      </c>
      <c r="K129" s="6" t="n"/>
      <c r="L129" s="11">
        <f>IF(J129="","",MAX(0,J129-N(K129)))</f>
        <v/>
      </c>
      <c r="M129" s="10">
        <f>IF(J129="","",IF(L129=0,"Pagado",IF(AND('Configuración'!$B$5&lt;&gt;"",TODAY()&gt;'Configuración'!$B$5),"Moroso","Pendiente")))</f>
        <v/>
      </c>
    </row>
    <row r="130">
      <c r="A130" s="9" t="n"/>
      <c r="B130" s="9" t="n"/>
      <c r="C130" s="9" t="n"/>
      <c r="D130" s="9" t="n"/>
      <c r="E130" s="9" t="n"/>
      <c r="F130" s="9" t="n"/>
      <c r="G130" s="9" t="n"/>
      <c r="H130" s="10">
        <f>IF(OR(F130="",G130=""),"",MAX(0,G130-F130))</f>
        <v/>
      </c>
      <c r="I130" s="11">
        <f>IF(H130="","",H130*'Configuración'!$B$4)</f>
        <v/>
      </c>
      <c r="J130" s="11">
        <f>IF(H130="","",'Configuración'!$B$3+I130)</f>
        <v/>
      </c>
      <c r="K130" s="6" t="n"/>
      <c r="L130" s="11">
        <f>IF(J130="","",MAX(0,J130-N(K130)))</f>
        <v/>
      </c>
      <c r="M130" s="10">
        <f>IF(J130="","",IF(L130=0,"Pagado",IF(AND('Configuración'!$B$5&lt;&gt;"",TODAY()&gt;'Configuración'!$B$5),"Moroso","Pendiente")))</f>
        <v/>
      </c>
    </row>
    <row r="131">
      <c r="A131" s="9" t="n"/>
      <c r="B131" s="9" t="n"/>
      <c r="C131" s="9" t="n"/>
      <c r="D131" s="9" t="n"/>
      <c r="E131" s="9" t="n"/>
      <c r="F131" s="9" t="n"/>
      <c r="G131" s="9" t="n"/>
      <c r="H131" s="10">
        <f>IF(OR(F131="",G131=""),"",MAX(0,G131-F131))</f>
        <v/>
      </c>
      <c r="I131" s="11">
        <f>IF(H131="","",H131*'Configuración'!$B$4)</f>
        <v/>
      </c>
      <c r="J131" s="11">
        <f>IF(H131="","",'Configuración'!$B$3+I131)</f>
        <v/>
      </c>
      <c r="K131" s="6" t="n"/>
      <c r="L131" s="11">
        <f>IF(J131="","",MAX(0,J131-N(K131)))</f>
        <v/>
      </c>
      <c r="M131" s="10">
        <f>IF(J131="","",IF(L131=0,"Pagado",IF(AND('Configuración'!$B$5&lt;&gt;"",TODAY()&gt;'Configuración'!$B$5),"Moroso","Pendiente")))</f>
        <v/>
      </c>
    </row>
    <row r="132">
      <c r="A132" s="9" t="n"/>
      <c r="B132" s="9" t="n"/>
      <c r="C132" s="9" t="n"/>
      <c r="D132" s="9" t="n"/>
      <c r="E132" s="9" t="n"/>
      <c r="F132" s="9" t="n"/>
      <c r="G132" s="9" t="n"/>
      <c r="H132" s="10">
        <f>IF(OR(F132="",G132=""),"",MAX(0,G132-F132))</f>
        <v/>
      </c>
      <c r="I132" s="11">
        <f>IF(H132="","",H132*'Configuración'!$B$4)</f>
        <v/>
      </c>
      <c r="J132" s="11">
        <f>IF(H132="","",'Configuración'!$B$3+I132)</f>
        <v/>
      </c>
      <c r="K132" s="6" t="n"/>
      <c r="L132" s="11">
        <f>IF(J132="","",MAX(0,J132-N(K132)))</f>
        <v/>
      </c>
      <c r="M132" s="10">
        <f>IF(J132="","",IF(L132=0,"Pagado",IF(AND('Configuración'!$B$5&lt;&gt;"",TODAY()&gt;'Configuración'!$B$5),"Moroso","Pendiente")))</f>
        <v/>
      </c>
    </row>
    <row r="133">
      <c r="A133" s="9" t="n"/>
      <c r="B133" s="9" t="n"/>
      <c r="C133" s="9" t="n"/>
      <c r="D133" s="9" t="n"/>
      <c r="E133" s="9" t="n"/>
      <c r="F133" s="9" t="n"/>
      <c r="G133" s="9" t="n"/>
      <c r="H133" s="10">
        <f>IF(OR(F133="",G133=""),"",MAX(0,G133-F133))</f>
        <v/>
      </c>
      <c r="I133" s="11">
        <f>IF(H133="","",H133*'Configuración'!$B$4)</f>
        <v/>
      </c>
      <c r="J133" s="11">
        <f>IF(H133="","",'Configuración'!$B$3+I133)</f>
        <v/>
      </c>
      <c r="K133" s="6" t="n"/>
      <c r="L133" s="11">
        <f>IF(J133="","",MAX(0,J133-N(K133)))</f>
        <v/>
      </c>
      <c r="M133" s="10">
        <f>IF(J133="","",IF(L133=0,"Pagado",IF(AND('Configuración'!$B$5&lt;&gt;"",TODAY()&gt;'Configuración'!$B$5),"Moroso","Pendiente")))</f>
        <v/>
      </c>
    </row>
    <row r="134">
      <c r="A134" s="9" t="n"/>
      <c r="B134" s="9" t="n"/>
      <c r="C134" s="9" t="n"/>
      <c r="D134" s="9" t="n"/>
      <c r="E134" s="9" t="n"/>
      <c r="F134" s="9" t="n"/>
      <c r="G134" s="9" t="n"/>
      <c r="H134" s="10">
        <f>IF(OR(F134="",G134=""),"",MAX(0,G134-F134))</f>
        <v/>
      </c>
      <c r="I134" s="11">
        <f>IF(H134="","",H134*'Configuración'!$B$4)</f>
        <v/>
      </c>
      <c r="J134" s="11">
        <f>IF(H134="","",'Configuración'!$B$3+I134)</f>
        <v/>
      </c>
      <c r="K134" s="6" t="n"/>
      <c r="L134" s="11">
        <f>IF(J134="","",MAX(0,J134-N(K134)))</f>
        <v/>
      </c>
      <c r="M134" s="10">
        <f>IF(J134="","",IF(L134=0,"Pagado",IF(AND('Configuración'!$B$5&lt;&gt;"",TODAY()&gt;'Configuración'!$B$5),"Moroso","Pendiente")))</f>
        <v/>
      </c>
    </row>
    <row r="135">
      <c r="A135" s="9" t="n"/>
      <c r="B135" s="9" t="n"/>
      <c r="C135" s="9" t="n"/>
      <c r="D135" s="9" t="n"/>
      <c r="E135" s="9" t="n"/>
      <c r="F135" s="9" t="n"/>
      <c r="G135" s="9" t="n"/>
      <c r="H135" s="10">
        <f>IF(OR(F135="",G135=""),"",MAX(0,G135-F135))</f>
        <v/>
      </c>
      <c r="I135" s="11">
        <f>IF(H135="","",H135*'Configuración'!$B$4)</f>
        <v/>
      </c>
      <c r="J135" s="11">
        <f>IF(H135="","",'Configuración'!$B$3+I135)</f>
        <v/>
      </c>
      <c r="K135" s="6" t="n"/>
      <c r="L135" s="11">
        <f>IF(J135="","",MAX(0,J135-N(K135)))</f>
        <v/>
      </c>
      <c r="M135" s="10">
        <f>IF(J135="","",IF(L135=0,"Pagado",IF(AND('Configuración'!$B$5&lt;&gt;"",TODAY()&gt;'Configuración'!$B$5),"Moroso","Pendiente")))</f>
        <v/>
      </c>
    </row>
    <row r="136">
      <c r="A136" s="9" t="n"/>
      <c r="B136" s="9" t="n"/>
      <c r="C136" s="9" t="n"/>
      <c r="D136" s="9" t="n"/>
      <c r="E136" s="9" t="n"/>
      <c r="F136" s="9" t="n"/>
      <c r="G136" s="9" t="n"/>
      <c r="H136" s="10">
        <f>IF(OR(F136="",G136=""),"",MAX(0,G136-F136))</f>
        <v/>
      </c>
      <c r="I136" s="11">
        <f>IF(H136="","",H136*'Configuración'!$B$4)</f>
        <v/>
      </c>
      <c r="J136" s="11">
        <f>IF(H136="","",'Configuración'!$B$3+I136)</f>
        <v/>
      </c>
      <c r="K136" s="6" t="n"/>
      <c r="L136" s="11">
        <f>IF(J136="","",MAX(0,J136-N(K136)))</f>
        <v/>
      </c>
      <c r="M136" s="10">
        <f>IF(J136="","",IF(L136=0,"Pagado",IF(AND('Configuración'!$B$5&lt;&gt;"",TODAY()&gt;'Configuración'!$B$5),"Moroso","Pendiente")))</f>
        <v/>
      </c>
    </row>
    <row r="137">
      <c r="A137" s="9" t="n"/>
      <c r="B137" s="9" t="n"/>
      <c r="C137" s="9" t="n"/>
      <c r="D137" s="9" t="n"/>
      <c r="E137" s="9" t="n"/>
      <c r="F137" s="9" t="n"/>
      <c r="G137" s="9" t="n"/>
      <c r="H137" s="10">
        <f>IF(OR(F137="",G137=""),"",MAX(0,G137-F137))</f>
        <v/>
      </c>
      <c r="I137" s="11">
        <f>IF(H137="","",H137*'Configuración'!$B$4)</f>
        <v/>
      </c>
      <c r="J137" s="11">
        <f>IF(H137="","",'Configuración'!$B$3+I137)</f>
        <v/>
      </c>
      <c r="K137" s="6" t="n"/>
      <c r="L137" s="11">
        <f>IF(J137="","",MAX(0,J137-N(K137)))</f>
        <v/>
      </c>
      <c r="M137" s="10">
        <f>IF(J137="","",IF(L137=0,"Pagado",IF(AND('Configuración'!$B$5&lt;&gt;"",TODAY()&gt;'Configuración'!$B$5),"Moroso","Pendiente")))</f>
        <v/>
      </c>
    </row>
    <row r="138">
      <c r="A138" s="9" t="n"/>
      <c r="B138" s="9" t="n"/>
      <c r="C138" s="9" t="n"/>
      <c r="D138" s="9" t="n"/>
      <c r="E138" s="9" t="n"/>
      <c r="F138" s="9" t="n"/>
      <c r="G138" s="9" t="n"/>
      <c r="H138" s="10">
        <f>IF(OR(F138="",G138=""),"",MAX(0,G138-F138))</f>
        <v/>
      </c>
      <c r="I138" s="11">
        <f>IF(H138="","",H138*'Configuración'!$B$4)</f>
        <v/>
      </c>
      <c r="J138" s="11">
        <f>IF(H138="","",'Configuración'!$B$3+I138)</f>
        <v/>
      </c>
      <c r="K138" s="6" t="n"/>
      <c r="L138" s="11">
        <f>IF(J138="","",MAX(0,J138-N(K138)))</f>
        <v/>
      </c>
      <c r="M138" s="10">
        <f>IF(J138="","",IF(L138=0,"Pagado",IF(AND('Configuración'!$B$5&lt;&gt;"",TODAY()&gt;'Configuración'!$B$5),"Moroso","Pendiente")))</f>
        <v/>
      </c>
    </row>
    <row r="139">
      <c r="A139" s="9" t="n"/>
      <c r="B139" s="9" t="n"/>
      <c r="C139" s="9" t="n"/>
      <c r="D139" s="9" t="n"/>
      <c r="E139" s="9" t="n"/>
      <c r="F139" s="9" t="n"/>
      <c r="G139" s="9" t="n"/>
      <c r="H139" s="10">
        <f>IF(OR(F139="",G139=""),"",MAX(0,G139-F139))</f>
        <v/>
      </c>
      <c r="I139" s="11">
        <f>IF(H139="","",H139*'Configuración'!$B$4)</f>
        <v/>
      </c>
      <c r="J139" s="11">
        <f>IF(H139="","",'Configuración'!$B$3+I139)</f>
        <v/>
      </c>
      <c r="K139" s="6" t="n"/>
      <c r="L139" s="11">
        <f>IF(J139="","",MAX(0,J139-N(K139)))</f>
        <v/>
      </c>
      <c r="M139" s="10">
        <f>IF(J139="","",IF(L139=0,"Pagado",IF(AND('Configuración'!$B$5&lt;&gt;"",TODAY()&gt;'Configuración'!$B$5),"Moroso","Pendiente")))</f>
        <v/>
      </c>
    </row>
    <row r="140">
      <c r="A140" s="9" t="n"/>
      <c r="B140" s="9" t="n"/>
      <c r="C140" s="9" t="n"/>
      <c r="D140" s="9" t="n"/>
      <c r="E140" s="9" t="n"/>
      <c r="F140" s="9" t="n"/>
      <c r="G140" s="9" t="n"/>
      <c r="H140" s="10">
        <f>IF(OR(F140="",G140=""),"",MAX(0,G140-F140))</f>
        <v/>
      </c>
      <c r="I140" s="11">
        <f>IF(H140="","",H140*'Configuración'!$B$4)</f>
        <v/>
      </c>
      <c r="J140" s="11">
        <f>IF(H140="","",'Configuración'!$B$3+I140)</f>
        <v/>
      </c>
      <c r="K140" s="6" t="n"/>
      <c r="L140" s="11">
        <f>IF(J140="","",MAX(0,J140-N(K140)))</f>
        <v/>
      </c>
      <c r="M140" s="10">
        <f>IF(J140="","",IF(L140=0,"Pagado",IF(AND('Configuración'!$B$5&lt;&gt;"",TODAY()&gt;'Configuración'!$B$5),"Moroso","Pendiente")))</f>
        <v/>
      </c>
    </row>
    <row r="141">
      <c r="A141" s="9" t="n"/>
      <c r="B141" s="9" t="n"/>
      <c r="C141" s="9" t="n"/>
      <c r="D141" s="9" t="n"/>
      <c r="E141" s="9" t="n"/>
      <c r="F141" s="9" t="n"/>
      <c r="G141" s="9" t="n"/>
      <c r="H141" s="10">
        <f>IF(OR(F141="",G141=""),"",MAX(0,G141-F141))</f>
        <v/>
      </c>
      <c r="I141" s="11">
        <f>IF(H141="","",H141*'Configuración'!$B$4)</f>
        <v/>
      </c>
      <c r="J141" s="11">
        <f>IF(H141="","",'Configuración'!$B$3+I141)</f>
        <v/>
      </c>
      <c r="K141" s="6" t="n"/>
      <c r="L141" s="11">
        <f>IF(J141="","",MAX(0,J141-N(K141)))</f>
        <v/>
      </c>
      <c r="M141" s="10">
        <f>IF(J141="","",IF(L141=0,"Pagado",IF(AND('Configuración'!$B$5&lt;&gt;"",TODAY()&gt;'Configuración'!$B$5),"Moroso","Pendiente")))</f>
        <v/>
      </c>
    </row>
    <row r="142">
      <c r="A142" s="9" t="n"/>
      <c r="B142" s="9" t="n"/>
      <c r="C142" s="9" t="n"/>
      <c r="D142" s="9" t="n"/>
      <c r="E142" s="9" t="n"/>
      <c r="F142" s="9" t="n"/>
      <c r="G142" s="9" t="n"/>
      <c r="H142" s="10">
        <f>IF(OR(F142="",G142=""),"",MAX(0,G142-F142))</f>
        <v/>
      </c>
      <c r="I142" s="11">
        <f>IF(H142="","",H142*'Configuración'!$B$4)</f>
        <v/>
      </c>
      <c r="J142" s="11">
        <f>IF(H142="","",'Configuración'!$B$3+I142)</f>
        <v/>
      </c>
      <c r="K142" s="6" t="n"/>
      <c r="L142" s="11">
        <f>IF(J142="","",MAX(0,J142-N(K142)))</f>
        <v/>
      </c>
      <c r="M142" s="10">
        <f>IF(J142="","",IF(L142=0,"Pagado",IF(AND('Configuración'!$B$5&lt;&gt;"",TODAY()&gt;'Configuración'!$B$5),"Moroso","Pendiente")))</f>
        <v/>
      </c>
    </row>
    <row r="143">
      <c r="A143" s="9" t="n"/>
      <c r="B143" s="9" t="n"/>
      <c r="C143" s="9" t="n"/>
      <c r="D143" s="9" t="n"/>
      <c r="E143" s="9" t="n"/>
      <c r="F143" s="9" t="n"/>
      <c r="G143" s="9" t="n"/>
      <c r="H143" s="10">
        <f>IF(OR(F143="",G143=""),"",MAX(0,G143-F143))</f>
        <v/>
      </c>
      <c r="I143" s="11">
        <f>IF(H143="","",H143*'Configuración'!$B$4)</f>
        <v/>
      </c>
      <c r="J143" s="11">
        <f>IF(H143="","",'Configuración'!$B$3+I143)</f>
        <v/>
      </c>
      <c r="K143" s="6" t="n"/>
      <c r="L143" s="11">
        <f>IF(J143="","",MAX(0,J143-N(K143)))</f>
        <v/>
      </c>
      <c r="M143" s="10">
        <f>IF(J143="","",IF(L143=0,"Pagado",IF(AND('Configuración'!$B$5&lt;&gt;"",TODAY()&gt;'Configuración'!$B$5),"Moroso","Pendiente")))</f>
        <v/>
      </c>
    </row>
    <row r="144">
      <c r="A144" s="9" t="n"/>
      <c r="B144" s="9" t="n"/>
      <c r="C144" s="9" t="n"/>
      <c r="D144" s="9" t="n"/>
      <c r="E144" s="9" t="n"/>
      <c r="F144" s="9" t="n"/>
      <c r="G144" s="9" t="n"/>
      <c r="H144" s="10">
        <f>IF(OR(F144="",G144=""),"",MAX(0,G144-F144))</f>
        <v/>
      </c>
      <c r="I144" s="11">
        <f>IF(H144="","",H144*'Configuración'!$B$4)</f>
        <v/>
      </c>
      <c r="J144" s="11">
        <f>IF(H144="","",'Configuración'!$B$3+I144)</f>
        <v/>
      </c>
      <c r="K144" s="6" t="n"/>
      <c r="L144" s="11">
        <f>IF(J144="","",MAX(0,J144-N(K144)))</f>
        <v/>
      </c>
      <c r="M144" s="10">
        <f>IF(J144="","",IF(L144=0,"Pagado",IF(AND('Configuración'!$B$5&lt;&gt;"",TODAY()&gt;'Configuración'!$B$5),"Moroso","Pendiente")))</f>
        <v/>
      </c>
    </row>
    <row r="145">
      <c r="A145" s="9" t="n"/>
      <c r="B145" s="9" t="n"/>
      <c r="C145" s="9" t="n"/>
      <c r="D145" s="9" t="n"/>
      <c r="E145" s="9" t="n"/>
      <c r="F145" s="9" t="n"/>
      <c r="G145" s="9" t="n"/>
      <c r="H145" s="10">
        <f>IF(OR(F145="",G145=""),"",MAX(0,G145-F145))</f>
        <v/>
      </c>
      <c r="I145" s="11">
        <f>IF(H145="","",H145*'Configuración'!$B$4)</f>
        <v/>
      </c>
      <c r="J145" s="11">
        <f>IF(H145="","",'Configuración'!$B$3+I145)</f>
        <v/>
      </c>
      <c r="K145" s="6" t="n"/>
      <c r="L145" s="11">
        <f>IF(J145="","",MAX(0,J145-N(K145)))</f>
        <v/>
      </c>
      <c r="M145" s="10">
        <f>IF(J145="","",IF(L145=0,"Pagado",IF(AND('Configuración'!$B$5&lt;&gt;"",TODAY()&gt;'Configuración'!$B$5),"Moroso","Pendiente")))</f>
        <v/>
      </c>
    </row>
    <row r="146">
      <c r="A146" s="9" t="n"/>
      <c r="B146" s="9" t="n"/>
      <c r="C146" s="9" t="n"/>
      <c r="D146" s="9" t="n"/>
      <c r="E146" s="9" t="n"/>
      <c r="F146" s="9" t="n"/>
      <c r="G146" s="9" t="n"/>
      <c r="H146" s="10">
        <f>IF(OR(F146="",G146=""),"",MAX(0,G146-F146))</f>
        <v/>
      </c>
      <c r="I146" s="11">
        <f>IF(H146="","",H146*'Configuración'!$B$4)</f>
        <v/>
      </c>
      <c r="J146" s="11">
        <f>IF(H146="","",'Configuración'!$B$3+I146)</f>
        <v/>
      </c>
      <c r="K146" s="6" t="n"/>
      <c r="L146" s="11">
        <f>IF(J146="","",MAX(0,J146-N(K146)))</f>
        <v/>
      </c>
      <c r="M146" s="10">
        <f>IF(J146="","",IF(L146=0,"Pagado",IF(AND('Configuración'!$B$5&lt;&gt;"",TODAY()&gt;'Configuración'!$B$5),"Moroso","Pendiente")))</f>
        <v/>
      </c>
    </row>
    <row r="147">
      <c r="A147" s="9" t="n"/>
      <c r="B147" s="9" t="n"/>
      <c r="C147" s="9" t="n"/>
      <c r="D147" s="9" t="n"/>
      <c r="E147" s="9" t="n"/>
      <c r="F147" s="9" t="n"/>
      <c r="G147" s="9" t="n"/>
      <c r="H147" s="10">
        <f>IF(OR(F147="",G147=""),"",MAX(0,G147-F147))</f>
        <v/>
      </c>
      <c r="I147" s="11">
        <f>IF(H147="","",H147*'Configuración'!$B$4)</f>
        <v/>
      </c>
      <c r="J147" s="11">
        <f>IF(H147="","",'Configuración'!$B$3+I147)</f>
        <v/>
      </c>
      <c r="K147" s="6" t="n"/>
      <c r="L147" s="11">
        <f>IF(J147="","",MAX(0,J147-N(K147)))</f>
        <v/>
      </c>
      <c r="M147" s="10">
        <f>IF(J147="","",IF(L147=0,"Pagado",IF(AND('Configuración'!$B$5&lt;&gt;"",TODAY()&gt;'Configuración'!$B$5),"Moroso","Pendiente")))</f>
        <v/>
      </c>
    </row>
    <row r="148">
      <c r="A148" s="9" t="n"/>
      <c r="B148" s="9" t="n"/>
      <c r="C148" s="9" t="n"/>
      <c r="D148" s="9" t="n"/>
      <c r="E148" s="9" t="n"/>
      <c r="F148" s="9" t="n"/>
      <c r="G148" s="9" t="n"/>
      <c r="H148" s="10">
        <f>IF(OR(F148="",G148=""),"",MAX(0,G148-F148))</f>
        <v/>
      </c>
      <c r="I148" s="11">
        <f>IF(H148="","",H148*'Configuración'!$B$4)</f>
        <v/>
      </c>
      <c r="J148" s="11">
        <f>IF(H148="","",'Configuración'!$B$3+I148)</f>
        <v/>
      </c>
      <c r="K148" s="6" t="n"/>
      <c r="L148" s="11">
        <f>IF(J148="","",MAX(0,J148-N(K148)))</f>
        <v/>
      </c>
      <c r="M148" s="10">
        <f>IF(J148="","",IF(L148=0,"Pagado",IF(AND('Configuración'!$B$5&lt;&gt;"",TODAY()&gt;'Configuración'!$B$5),"Moroso","Pendiente")))</f>
        <v/>
      </c>
    </row>
    <row r="149">
      <c r="A149" s="9" t="n"/>
      <c r="B149" s="9" t="n"/>
      <c r="C149" s="9" t="n"/>
      <c r="D149" s="9" t="n"/>
      <c r="E149" s="9" t="n"/>
      <c r="F149" s="9" t="n"/>
      <c r="G149" s="9" t="n"/>
      <c r="H149" s="10">
        <f>IF(OR(F149="",G149=""),"",MAX(0,G149-F149))</f>
        <v/>
      </c>
      <c r="I149" s="11">
        <f>IF(H149="","",H149*'Configuración'!$B$4)</f>
        <v/>
      </c>
      <c r="J149" s="11">
        <f>IF(H149="","",'Configuración'!$B$3+I149)</f>
        <v/>
      </c>
      <c r="K149" s="6" t="n"/>
      <c r="L149" s="11">
        <f>IF(J149="","",MAX(0,J149-N(K149)))</f>
        <v/>
      </c>
      <c r="M149" s="10">
        <f>IF(J149="","",IF(L149=0,"Pagado",IF(AND('Configuración'!$B$5&lt;&gt;"",TODAY()&gt;'Configuración'!$B$5),"Moroso","Pendiente")))</f>
        <v/>
      </c>
    </row>
    <row r="150">
      <c r="A150" s="9" t="n"/>
      <c r="B150" s="9" t="n"/>
      <c r="C150" s="9" t="n"/>
      <c r="D150" s="9" t="n"/>
      <c r="E150" s="9" t="n"/>
      <c r="F150" s="9" t="n"/>
      <c r="G150" s="9" t="n"/>
      <c r="H150" s="10">
        <f>IF(OR(F150="",G150=""),"",MAX(0,G150-F150))</f>
        <v/>
      </c>
      <c r="I150" s="11">
        <f>IF(H150="","",H150*'Configuración'!$B$4)</f>
        <v/>
      </c>
      <c r="J150" s="11">
        <f>IF(H150="","",'Configuración'!$B$3+I150)</f>
        <v/>
      </c>
      <c r="K150" s="6" t="n"/>
      <c r="L150" s="11">
        <f>IF(J150="","",MAX(0,J150-N(K150)))</f>
        <v/>
      </c>
      <c r="M150" s="10">
        <f>IF(J150="","",IF(L150=0,"Pagado",IF(AND('Configuración'!$B$5&lt;&gt;"",TODAY()&gt;'Configuración'!$B$5),"Moroso","Pendiente")))</f>
        <v/>
      </c>
    </row>
    <row r="151">
      <c r="A151" s="9" t="n"/>
      <c r="B151" s="9" t="n"/>
      <c r="C151" s="9" t="n"/>
      <c r="D151" s="9" t="n"/>
      <c r="E151" s="9" t="n"/>
      <c r="F151" s="9" t="n"/>
      <c r="G151" s="9" t="n"/>
      <c r="H151" s="10">
        <f>IF(OR(F151="",G151=""),"",MAX(0,G151-F151))</f>
        <v/>
      </c>
      <c r="I151" s="11">
        <f>IF(H151="","",H151*'Configuración'!$B$4)</f>
        <v/>
      </c>
      <c r="J151" s="11">
        <f>IF(H151="","",'Configuración'!$B$3+I151)</f>
        <v/>
      </c>
      <c r="K151" s="6" t="n"/>
      <c r="L151" s="11">
        <f>IF(J151="","",MAX(0,J151-N(K151)))</f>
        <v/>
      </c>
      <c r="M151" s="10">
        <f>IF(J151="","",IF(L151=0,"Pagado",IF(AND('Configuración'!$B$5&lt;&gt;"",TODAY()&gt;'Configuración'!$B$5),"Moroso","Pendiente")))</f>
        <v/>
      </c>
    </row>
    <row r="152">
      <c r="A152" s="9" t="n"/>
      <c r="B152" s="9" t="n"/>
      <c r="C152" s="9" t="n"/>
      <c r="D152" s="9" t="n"/>
      <c r="E152" s="9" t="n"/>
      <c r="F152" s="9" t="n"/>
      <c r="G152" s="9" t="n"/>
      <c r="H152" s="10">
        <f>IF(OR(F152="",G152=""),"",MAX(0,G152-F152))</f>
        <v/>
      </c>
      <c r="I152" s="11">
        <f>IF(H152="","",H152*'Configuración'!$B$4)</f>
        <v/>
      </c>
      <c r="J152" s="11">
        <f>IF(H152="","",'Configuración'!$B$3+I152)</f>
        <v/>
      </c>
      <c r="K152" s="6" t="n"/>
      <c r="L152" s="11">
        <f>IF(J152="","",MAX(0,J152-N(K152)))</f>
        <v/>
      </c>
      <c r="M152" s="10">
        <f>IF(J152="","",IF(L152=0,"Pagado",IF(AND('Configuración'!$B$5&lt;&gt;"",TODAY()&gt;'Configuración'!$B$5),"Moroso","Pendiente")))</f>
        <v/>
      </c>
    </row>
    <row r="153">
      <c r="A153" s="9" t="n"/>
      <c r="B153" s="9" t="n"/>
      <c r="C153" s="9" t="n"/>
      <c r="D153" s="9" t="n"/>
      <c r="E153" s="9" t="n"/>
      <c r="F153" s="9" t="n"/>
      <c r="G153" s="9" t="n"/>
      <c r="H153" s="10">
        <f>IF(OR(F153="",G153=""),"",MAX(0,G153-F153))</f>
        <v/>
      </c>
      <c r="I153" s="11">
        <f>IF(H153="","",H153*'Configuración'!$B$4)</f>
        <v/>
      </c>
      <c r="J153" s="11">
        <f>IF(H153="","",'Configuración'!$B$3+I153)</f>
        <v/>
      </c>
      <c r="K153" s="6" t="n"/>
      <c r="L153" s="11">
        <f>IF(J153="","",MAX(0,J153-N(K153)))</f>
        <v/>
      </c>
      <c r="M153" s="10">
        <f>IF(J153="","",IF(L153=0,"Pagado",IF(AND('Configuración'!$B$5&lt;&gt;"",TODAY()&gt;'Configuración'!$B$5),"Moroso","Pendiente")))</f>
        <v/>
      </c>
    </row>
    <row r="154">
      <c r="A154" s="9" t="n"/>
      <c r="B154" s="9" t="n"/>
      <c r="C154" s="9" t="n"/>
      <c r="D154" s="9" t="n"/>
      <c r="E154" s="9" t="n"/>
      <c r="F154" s="9" t="n"/>
      <c r="G154" s="9" t="n"/>
      <c r="H154" s="10">
        <f>IF(OR(F154="",G154=""),"",MAX(0,G154-F154))</f>
        <v/>
      </c>
      <c r="I154" s="11">
        <f>IF(H154="","",H154*'Configuración'!$B$4)</f>
        <v/>
      </c>
      <c r="J154" s="11">
        <f>IF(H154="","",'Configuración'!$B$3+I154)</f>
        <v/>
      </c>
      <c r="K154" s="6" t="n"/>
      <c r="L154" s="11">
        <f>IF(J154="","",MAX(0,J154-N(K154)))</f>
        <v/>
      </c>
      <c r="M154" s="10">
        <f>IF(J154="","",IF(L154=0,"Pagado",IF(AND('Configuración'!$B$5&lt;&gt;"",TODAY()&gt;'Configuración'!$B$5),"Moroso","Pendiente")))</f>
        <v/>
      </c>
    </row>
    <row r="155">
      <c r="A155" s="9" t="n"/>
      <c r="B155" s="9" t="n"/>
      <c r="C155" s="9" t="n"/>
      <c r="D155" s="9" t="n"/>
      <c r="E155" s="9" t="n"/>
      <c r="F155" s="9" t="n"/>
      <c r="G155" s="9" t="n"/>
      <c r="H155" s="10">
        <f>IF(OR(F155="",G155=""),"",MAX(0,G155-F155))</f>
        <v/>
      </c>
      <c r="I155" s="11">
        <f>IF(H155="","",H155*'Configuración'!$B$4)</f>
        <v/>
      </c>
      <c r="J155" s="11">
        <f>IF(H155="","",'Configuración'!$B$3+I155)</f>
        <v/>
      </c>
      <c r="K155" s="6" t="n"/>
      <c r="L155" s="11">
        <f>IF(J155="","",MAX(0,J155-N(K155)))</f>
        <v/>
      </c>
      <c r="M155" s="10">
        <f>IF(J155="","",IF(L155=0,"Pagado",IF(AND('Configuración'!$B$5&lt;&gt;"",TODAY()&gt;'Configuración'!$B$5),"Moroso","Pendiente")))</f>
        <v/>
      </c>
    </row>
    <row r="156">
      <c r="A156" s="9" t="n"/>
      <c r="B156" s="9" t="n"/>
      <c r="C156" s="9" t="n"/>
      <c r="D156" s="9" t="n"/>
      <c r="E156" s="9" t="n"/>
      <c r="F156" s="9" t="n"/>
      <c r="G156" s="9" t="n"/>
      <c r="H156" s="10">
        <f>IF(OR(F156="",G156=""),"",MAX(0,G156-F156))</f>
        <v/>
      </c>
      <c r="I156" s="11">
        <f>IF(H156="","",H156*'Configuración'!$B$4)</f>
        <v/>
      </c>
      <c r="J156" s="11">
        <f>IF(H156="","",'Configuración'!$B$3+I156)</f>
        <v/>
      </c>
      <c r="K156" s="6" t="n"/>
      <c r="L156" s="11">
        <f>IF(J156="","",MAX(0,J156-N(K156)))</f>
        <v/>
      </c>
      <c r="M156" s="10">
        <f>IF(J156="","",IF(L156=0,"Pagado",IF(AND('Configuración'!$B$5&lt;&gt;"",TODAY()&gt;'Configuración'!$B$5),"Moroso","Pendiente")))</f>
        <v/>
      </c>
    </row>
    <row r="157">
      <c r="A157" s="9" t="n"/>
      <c r="B157" s="9" t="n"/>
      <c r="C157" s="9" t="n"/>
      <c r="D157" s="9" t="n"/>
      <c r="E157" s="9" t="n"/>
      <c r="F157" s="9" t="n"/>
      <c r="G157" s="9" t="n"/>
      <c r="H157" s="10">
        <f>IF(OR(F157="",G157=""),"",MAX(0,G157-F157))</f>
        <v/>
      </c>
      <c r="I157" s="11">
        <f>IF(H157="","",H157*'Configuración'!$B$4)</f>
        <v/>
      </c>
      <c r="J157" s="11">
        <f>IF(H157="","",'Configuración'!$B$3+I157)</f>
        <v/>
      </c>
      <c r="K157" s="6" t="n"/>
      <c r="L157" s="11">
        <f>IF(J157="","",MAX(0,J157-N(K157)))</f>
        <v/>
      </c>
      <c r="M157" s="10">
        <f>IF(J157="","",IF(L157=0,"Pagado",IF(AND('Configuración'!$B$5&lt;&gt;"",TODAY()&gt;'Configuración'!$B$5),"Moroso","Pendiente")))</f>
        <v/>
      </c>
    </row>
    <row r="158">
      <c r="A158" s="9" t="n"/>
      <c r="B158" s="9" t="n"/>
      <c r="C158" s="9" t="n"/>
      <c r="D158" s="9" t="n"/>
      <c r="E158" s="9" t="n"/>
      <c r="F158" s="9" t="n"/>
      <c r="G158" s="9" t="n"/>
      <c r="H158" s="10">
        <f>IF(OR(F158="",G158=""),"",MAX(0,G158-F158))</f>
        <v/>
      </c>
      <c r="I158" s="11">
        <f>IF(H158="","",H158*'Configuración'!$B$4)</f>
        <v/>
      </c>
      <c r="J158" s="11">
        <f>IF(H158="","",'Configuración'!$B$3+I158)</f>
        <v/>
      </c>
      <c r="K158" s="6" t="n"/>
      <c r="L158" s="11">
        <f>IF(J158="","",MAX(0,J158-N(K158)))</f>
        <v/>
      </c>
      <c r="M158" s="10">
        <f>IF(J158="","",IF(L158=0,"Pagado",IF(AND('Configuración'!$B$5&lt;&gt;"",TODAY()&gt;'Configuración'!$B$5),"Moroso","Pendiente")))</f>
        <v/>
      </c>
    </row>
    <row r="159">
      <c r="A159" s="9" t="n"/>
      <c r="B159" s="9" t="n"/>
      <c r="C159" s="9" t="n"/>
      <c r="D159" s="9" t="n"/>
      <c r="E159" s="9" t="n"/>
      <c r="F159" s="9" t="n"/>
      <c r="G159" s="9" t="n"/>
      <c r="H159" s="10">
        <f>IF(OR(F159="",G159=""),"",MAX(0,G159-F159))</f>
        <v/>
      </c>
      <c r="I159" s="11">
        <f>IF(H159="","",H159*'Configuración'!$B$4)</f>
        <v/>
      </c>
      <c r="J159" s="11">
        <f>IF(H159="","",'Configuración'!$B$3+I159)</f>
        <v/>
      </c>
      <c r="K159" s="6" t="n"/>
      <c r="L159" s="11">
        <f>IF(J159="","",MAX(0,J159-N(K159)))</f>
        <v/>
      </c>
      <c r="M159" s="10">
        <f>IF(J159="","",IF(L159=0,"Pagado",IF(AND('Configuración'!$B$5&lt;&gt;"",TODAY()&gt;'Configuración'!$B$5),"Moroso","Pendiente")))</f>
        <v/>
      </c>
    </row>
    <row r="160">
      <c r="A160" s="9" t="n"/>
      <c r="B160" s="9" t="n"/>
      <c r="C160" s="9" t="n"/>
      <c r="D160" s="9" t="n"/>
      <c r="E160" s="9" t="n"/>
      <c r="F160" s="9" t="n"/>
      <c r="G160" s="9" t="n"/>
      <c r="H160" s="10">
        <f>IF(OR(F160="",G160=""),"",MAX(0,G160-F160))</f>
        <v/>
      </c>
      <c r="I160" s="11">
        <f>IF(H160="","",H160*'Configuración'!$B$4)</f>
        <v/>
      </c>
      <c r="J160" s="11">
        <f>IF(H160="","",'Configuración'!$B$3+I160)</f>
        <v/>
      </c>
      <c r="K160" s="6" t="n"/>
      <c r="L160" s="11">
        <f>IF(J160="","",MAX(0,J160-N(K160)))</f>
        <v/>
      </c>
      <c r="M160" s="10">
        <f>IF(J160="","",IF(L160=0,"Pagado",IF(AND('Configuración'!$B$5&lt;&gt;"",TODAY()&gt;'Configuración'!$B$5),"Moroso","Pendiente")))</f>
        <v/>
      </c>
    </row>
    <row r="161">
      <c r="A161" s="9" t="n"/>
      <c r="B161" s="9" t="n"/>
      <c r="C161" s="9" t="n"/>
      <c r="D161" s="9" t="n"/>
      <c r="E161" s="9" t="n"/>
      <c r="F161" s="9" t="n"/>
      <c r="G161" s="9" t="n"/>
      <c r="H161" s="10">
        <f>IF(OR(F161="",G161=""),"",MAX(0,G161-F161))</f>
        <v/>
      </c>
      <c r="I161" s="11">
        <f>IF(H161="","",H161*'Configuración'!$B$4)</f>
        <v/>
      </c>
      <c r="J161" s="11">
        <f>IF(H161="","",'Configuración'!$B$3+I161)</f>
        <v/>
      </c>
      <c r="K161" s="6" t="n"/>
      <c r="L161" s="11">
        <f>IF(J161="","",MAX(0,J161-N(K161)))</f>
        <v/>
      </c>
      <c r="M161" s="10">
        <f>IF(J161="","",IF(L161=0,"Pagado",IF(AND('Configuración'!$B$5&lt;&gt;"",TODAY()&gt;'Configuración'!$B$5),"Moroso","Pendiente")))</f>
        <v/>
      </c>
    </row>
    <row r="162">
      <c r="A162" s="9" t="n"/>
      <c r="B162" s="9" t="n"/>
      <c r="C162" s="9" t="n"/>
      <c r="D162" s="9" t="n"/>
      <c r="E162" s="9" t="n"/>
      <c r="F162" s="9" t="n"/>
      <c r="G162" s="9" t="n"/>
      <c r="H162" s="10">
        <f>IF(OR(F162="",G162=""),"",MAX(0,G162-F162))</f>
        <v/>
      </c>
      <c r="I162" s="11">
        <f>IF(H162="","",H162*'Configuración'!$B$4)</f>
        <v/>
      </c>
      <c r="J162" s="11">
        <f>IF(H162="","",'Configuración'!$B$3+I162)</f>
        <v/>
      </c>
      <c r="K162" s="6" t="n"/>
      <c r="L162" s="11">
        <f>IF(J162="","",MAX(0,J162-N(K162)))</f>
        <v/>
      </c>
      <c r="M162" s="10">
        <f>IF(J162="","",IF(L162=0,"Pagado",IF(AND('Configuración'!$B$5&lt;&gt;"",TODAY()&gt;'Configuración'!$B$5),"Moroso","Pendiente")))</f>
        <v/>
      </c>
    </row>
    <row r="163">
      <c r="A163" s="9" t="n"/>
      <c r="B163" s="9" t="n"/>
      <c r="C163" s="9" t="n"/>
      <c r="D163" s="9" t="n"/>
      <c r="E163" s="9" t="n"/>
      <c r="F163" s="9" t="n"/>
      <c r="G163" s="9" t="n"/>
      <c r="H163" s="10">
        <f>IF(OR(F163="",G163=""),"",MAX(0,G163-F163))</f>
        <v/>
      </c>
      <c r="I163" s="11">
        <f>IF(H163="","",H163*'Configuración'!$B$4)</f>
        <v/>
      </c>
      <c r="J163" s="11">
        <f>IF(H163="","",'Configuración'!$B$3+I163)</f>
        <v/>
      </c>
      <c r="K163" s="6" t="n"/>
      <c r="L163" s="11">
        <f>IF(J163="","",MAX(0,J163-N(K163)))</f>
        <v/>
      </c>
      <c r="M163" s="10">
        <f>IF(J163="","",IF(L163=0,"Pagado",IF(AND('Configuración'!$B$5&lt;&gt;"",TODAY()&gt;'Configuración'!$B$5),"Moroso","Pendiente")))</f>
        <v/>
      </c>
    </row>
    <row r="164">
      <c r="A164" s="9" t="n"/>
      <c r="B164" s="9" t="n"/>
      <c r="C164" s="9" t="n"/>
      <c r="D164" s="9" t="n"/>
      <c r="E164" s="9" t="n"/>
      <c r="F164" s="9" t="n"/>
      <c r="G164" s="9" t="n"/>
      <c r="H164" s="10">
        <f>IF(OR(F164="",G164=""),"",MAX(0,G164-F164))</f>
        <v/>
      </c>
      <c r="I164" s="11">
        <f>IF(H164="","",H164*'Configuración'!$B$4)</f>
        <v/>
      </c>
      <c r="J164" s="11">
        <f>IF(H164="","",'Configuración'!$B$3+I164)</f>
        <v/>
      </c>
      <c r="K164" s="6" t="n"/>
      <c r="L164" s="11">
        <f>IF(J164="","",MAX(0,J164-N(K164)))</f>
        <v/>
      </c>
      <c r="M164" s="10">
        <f>IF(J164="","",IF(L164=0,"Pagado",IF(AND('Configuración'!$B$5&lt;&gt;"",TODAY()&gt;'Configuración'!$B$5),"Moroso","Pendiente")))</f>
        <v/>
      </c>
    </row>
    <row r="165">
      <c r="A165" s="9" t="n"/>
      <c r="B165" s="9" t="n"/>
      <c r="C165" s="9" t="n"/>
      <c r="D165" s="9" t="n"/>
      <c r="E165" s="9" t="n"/>
      <c r="F165" s="9" t="n"/>
      <c r="G165" s="9" t="n"/>
      <c r="H165" s="10">
        <f>IF(OR(F165="",G165=""),"",MAX(0,G165-F165))</f>
        <v/>
      </c>
      <c r="I165" s="11">
        <f>IF(H165="","",H165*'Configuración'!$B$4)</f>
        <v/>
      </c>
      <c r="J165" s="11">
        <f>IF(H165="","",'Configuración'!$B$3+I165)</f>
        <v/>
      </c>
      <c r="K165" s="6" t="n"/>
      <c r="L165" s="11">
        <f>IF(J165="","",MAX(0,J165-N(K165)))</f>
        <v/>
      </c>
      <c r="M165" s="10">
        <f>IF(J165="","",IF(L165=0,"Pagado",IF(AND('Configuración'!$B$5&lt;&gt;"",TODAY()&gt;'Configuración'!$B$5),"Moroso","Pendiente")))</f>
        <v/>
      </c>
    </row>
    <row r="166">
      <c r="A166" s="9" t="n"/>
      <c r="B166" s="9" t="n"/>
      <c r="C166" s="9" t="n"/>
      <c r="D166" s="9" t="n"/>
      <c r="E166" s="9" t="n"/>
      <c r="F166" s="9" t="n"/>
      <c r="G166" s="9" t="n"/>
      <c r="H166" s="10">
        <f>IF(OR(F166="",G166=""),"",MAX(0,G166-F166))</f>
        <v/>
      </c>
      <c r="I166" s="11">
        <f>IF(H166="","",H166*'Configuración'!$B$4)</f>
        <v/>
      </c>
      <c r="J166" s="11">
        <f>IF(H166="","",'Configuración'!$B$3+I166)</f>
        <v/>
      </c>
      <c r="K166" s="6" t="n"/>
      <c r="L166" s="11">
        <f>IF(J166="","",MAX(0,J166-N(K166)))</f>
        <v/>
      </c>
      <c r="M166" s="10">
        <f>IF(J166="","",IF(L166=0,"Pagado",IF(AND('Configuración'!$B$5&lt;&gt;"",TODAY()&gt;'Configuración'!$B$5),"Moroso","Pendiente")))</f>
        <v/>
      </c>
    </row>
    <row r="167">
      <c r="A167" s="9" t="n"/>
      <c r="B167" s="9" t="n"/>
      <c r="C167" s="9" t="n"/>
      <c r="D167" s="9" t="n"/>
      <c r="E167" s="9" t="n"/>
      <c r="F167" s="9" t="n"/>
      <c r="G167" s="9" t="n"/>
      <c r="H167" s="10">
        <f>IF(OR(F167="",G167=""),"",MAX(0,G167-F167))</f>
        <v/>
      </c>
      <c r="I167" s="11">
        <f>IF(H167="","",H167*'Configuración'!$B$4)</f>
        <v/>
      </c>
      <c r="J167" s="11">
        <f>IF(H167="","",'Configuración'!$B$3+I167)</f>
        <v/>
      </c>
      <c r="K167" s="6" t="n"/>
      <c r="L167" s="11">
        <f>IF(J167="","",MAX(0,J167-N(K167)))</f>
        <v/>
      </c>
      <c r="M167" s="10">
        <f>IF(J167="","",IF(L167=0,"Pagado",IF(AND('Configuración'!$B$5&lt;&gt;"",TODAY()&gt;'Configuración'!$B$5),"Moroso","Pendiente")))</f>
        <v/>
      </c>
    </row>
    <row r="168">
      <c r="A168" s="9" t="n"/>
      <c r="B168" s="9" t="n"/>
      <c r="C168" s="9" t="n"/>
      <c r="D168" s="9" t="n"/>
      <c r="E168" s="9" t="n"/>
      <c r="F168" s="9" t="n"/>
      <c r="G168" s="9" t="n"/>
      <c r="H168" s="10">
        <f>IF(OR(F168="",G168=""),"",MAX(0,G168-F168))</f>
        <v/>
      </c>
      <c r="I168" s="11">
        <f>IF(H168="","",H168*'Configuración'!$B$4)</f>
        <v/>
      </c>
      <c r="J168" s="11">
        <f>IF(H168="","",'Configuración'!$B$3+I168)</f>
        <v/>
      </c>
      <c r="K168" s="6" t="n"/>
      <c r="L168" s="11">
        <f>IF(J168="","",MAX(0,J168-N(K168)))</f>
        <v/>
      </c>
      <c r="M168" s="10">
        <f>IF(J168="","",IF(L168=0,"Pagado",IF(AND('Configuración'!$B$5&lt;&gt;"",TODAY()&gt;'Configuración'!$B$5),"Moroso","Pendiente")))</f>
        <v/>
      </c>
    </row>
    <row r="169">
      <c r="A169" s="9" t="n"/>
      <c r="B169" s="9" t="n"/>
      <c r="C169" s="9" t="n"/>
      <c r="D169" s="9" t="n"/>
      <c r="E169" s="9" t="n"/>
      <c r="F169" s="9" t="n"/>
      <c r="G169" s="9" t="n"/>
      <c r="H169" s="10">
        <f>IF(OR(F169="",G169=""),"",MAX(0,G169-F169))</f>
        <v/>
      </c>
      <c r="I169" s="11">
        <f>IF(H169="","",H169*'Configuración'!$B$4)</f>
        <v/>
      </c>
      <c r="J169" s="11">
        <f>IF(H169="","",'Configuración'!$B$3+I169)</f>
        <v/>
      </c>
      <c r="K169" s="6" t="n"/>
      <c r="L169" s="11">
        <f>IF(J169="","",MAX(0,J169-N(K169)))</f>
        <v/>
      </c>
      <c r="M169" s="10">
        <f>IF(J169="","",IF(L169=0,"Pagado",IF(AND('Configuración'!$B$5&lt;&gt;"",TODAY()&gt;'Configuración'!$B$5),"Moroso","Pendiente")))</f>
        <v/>
      </c>
    </row>
    <row r="170">
      <c r="A170" s="9" t="n"/>
      <c r="B170" s="9" t="n"/>
      <c r="C170" s="9" t="n"/>
      <c r="D170" s="9" t="n"/>
      <c r="E170" s="9" t="n"/>
      <c r="F170" s="9" t="n"/>
      <c r="G170" s="9" t="n"/>
      <c r="H170" s="10">
        <f>IF(OR(F170="",G170=""),"",MAX(0,G170-F170))</f>
        <v/>
      </c>
      <c r="I170" s="11">
        <f>IF(H170="","",H170*'Configuración'!$B$4)</f>
        <v/>
      </c>
      <c r="J170" s="11">
        <f>IF(H170="","",'Configuración'!$B$3+I170)</f>
        <v/>
      </c>
      <c r="K170" s="6" t="n"/>
      <c r="L170" s="11">
        <f>IF(J170="","",MAX(0,J170-N(K170)))</f>
        <v/>
      </c>
      <c r="M170" s="10">
        <f>IF(J170="","",IF(L170=0,"Pagado",IF(AND('Configuración'!$B$5&lt;&gt;"",TODAY()&gt;'Configuración'!$B$5),"Moroso","Pendiente")))</f>
        <v/>
      </c>
    </row>
    <row r="171">
      <c r="A171" s="9" t="n"/>
      <c r="B171" s="9" t="n"/>
      <c r="C171" s="9" t="n"/>
      <c r="D171" s="9" t="n"/>
      <c r="E171" s="9" t="n"/>
      <c r="F171" s="9" t="n"/>
      <c r="G171" s="9" t="n"/>
      <c r="H171" s="10">
        <f>IF(OR(F171="",G171=""),"",MAX(0,G171-F171))</f>
        <v/>
      </c>
      <c r="I171" s="11">
        <f>IF(H171="","",H171*'Configuración'!$B$4)</f>
        <v/>
      </c>
      <c r="J171" s="11">
        <f>IF(H171="","",'Configuración'!$B$3+I171)</f>
        <v/>
      </c>
      <c r="K171" s="6" t="n"/>
      <c r="L171" s="11">
        <f>IF(J171="","",MAX(0,J171-N(K171)))</f>
        <v/>
      </c>
      <c r="M171" s="10">
        <f>IF(J171="","",IF(L171=0,"Pagado",IF(AND('Configuración'!$B$5&lt;&gt;"",TODAY()&gt;'Configuración'!$B$5),"Moroso","Pendiente")))</f>
        <v/>
      </c>
    </row>
    <row r="172">
      <c r="A172" s="9" t="n"/>
      <c r="B172" s="9" t="n"/>
      <c r="C172" s="9" t="n"/>
      <c r="D172" s="9" t="n"/>
      <c r="E172" s="9" t="n"/>
      <c r="F172" s="9" t="n"/>
      <c r="G172" s="9" t="n"/>
      <c r="H172" s="10">
        <f>IF(OR(F172="",G172=""),"",MAX(0,G172-F172))</f>
        <v/>
      </c>
      <c r="I172" s="11">
        <f>IF(H172="","",H172*'Configuración'!$B$4)</f>
        <v/>
      </c>
      <c r="J172" s="11">
        <f>IF(H172="","",'Configuración'!$B$3+I172)</f>
        <v/>
      </c>
      <c r="K172" s="6" t="n"/>
      <c r="L172" s="11">
        <f>IF(J172="","",MAX(0,J172-N(K172)))</f>
        <v/>
      </c>
      <c r="M172" s="10">
        <f>IF(J172="","",IF(L172=0,"Pagado",IF(AND('Configuración'!$B$5&lt;&gt;"",TODAY()&gt;'Configuración'!$B$5),"Moroso","Pendiente")))</f>
        <v/>
      </c>
    </row>
    <row r="173">
      <c r="A173" s="9" t="n"/>
      <c r="B173" s="9" t="n"/>
      <c r="C173" s="9" t="n"/>
      <c r="D173" s="9" t="n"/>
      <c r="E173" s="9" t="n"/>
      <c r="F173" s="9" t="n"/>
      <c r="G173" s="9" t="n"/>
      <c r="H173" s="10">
        <f>IF(OR(F173="",G173=""),"",MAX(0,G173-F173))</f>
        <v/>
      </c>
      <c r="I173" s="11">
        <f>IF(H173="","",H173*'Configuración'!$B$4)</f>
        <v/>
      </c>
      <c r="J173" s="11">
        <f>IF(H173="","",'Configuración'!$B$3+I173)</f>
        <v/>
      </c>
      <c r="K173" s="6" t="n"/>
      <c r="L173" s="11">
        <f>IF(J173="","",MAX(0,J173-N(K173)))</f>
        <v/>
      </c>
      <c r="M173" s="10">
        <f>IF(J173="","",IF(L173=0,"Pagado",IF(AND('Configuración'!$B$5&lt;&gt;"",TODAY()&gt;'Configuración'!$B$5),"Moroso","Pendiente")))</f>
        <v/>
      </c>
    </row>
    <row r="174">
      <c r="A174" s="9" t="n"/>
      <c r="B174" s="9" t="n"/>
      <c r="C174" s="9" t="n"/>
      <c r="D174" s="9" t="n"/>
      <c r="E174" s="9" t="n"/>
      <c r="F174" s="9" t="n"/>
      <c r="G174" s="9" t="n"/>
      <c r="H174" s="10">
        <f>IF(OR(F174="",G174=""),"",MAX(0,G174-F174))</f>
        <v/>
      </c>
      <c r="I174" s="11">
        <f>IF(H174="","",H174*'Configuración'!$B$4)</f>
        <v/>
      </c>
      <c r="J174" s="11">
        <f>IF(H174="","",'Configuración'!$B$3+I174)</f>
        <v/>
      </c>
      <c r="K174" s="6" t="n"/>
      <c r="L174" s="11">
        <f>IF(J174="","",MAX(0,J174-N(K174)))</f>
        <v/>
      </c>
      <c r="M174" s="10">
        <f>IF(J174="","",IF(L174=0,"Pagado",IF(AND('Configuración'!$B$5&lt;&gt;"",TODAY()&gt;'Configuración'!$B$5),"Moroso","Pendiente")))</f>
        <v/>
      </c>
    </row>
    <row r="175">
      <c r="A175" s="9" t="n"/>
      <c r="B175" s="9" t="n"/>
      <c r="C175" s="9" t="n"/>
      <c r="D175" s="9" t="n"/>
      <c r="E175" s="9" t="n"/>
      <c r="F175" s="9" t="n"/>
      <c r="G175" s="9" t="n"/>
      <c r="H175" s="10">
        <f>IF(OR(F175="",G175=""),"",MAX(0,G175-F175))</f>
        <v/>
      </c>
      <c r="I175" s="11">
        <f>IF(H175="","",H175*'Configuración'!$B$4)</f>
        <v/>
      </c>
      <c r="J175" s="11">
        <f>IF(H175="","",'Configuración'!$B$3+I175)</f>
        <v/>
      </c>
      <c r="K175" s="6" t="n"/>
      <c r="L175" s="11">
        <f>IF(J175="","",MAX(0,J175-N(K175)))</f>
        <v/>
      </c>
      <c r="M175" s="10">
        <f>IF(J175="","",IF(L175=0,"Pagado",IF(AND('Configuración'!$B$5&lt;&gt;"",TODAY()&gt;'Configuración'!$B$5),"Moroso","Pendiente")))</f>
        <v/>
      </c>
    </row>
    <row r="176">
      <c r="A176" s="9" t="n"/>
      <c r="B176" s="9" t="n"/>
      <c r="C176" s="9" t="n"/>
      <c r="D176" s="9" t="n"/>
      <c r="E176" s="9" t="n"/>
      <c r="F176" s="9" t="n"/>
      <c r="G176" s="9" t="n"/>
      <c r="H176" s="10">
        <f>IF(OR(F176="",G176=""),"",MAX(0,G176-F176))</f>
        <v/>
      </c>
      <c r="I176" s="11">
        <f>IF(H176="","",H176*'Configuración'!$B$4)</f>
        <v/>
      </c>
      <c r="J176" s="11">
        <f>IF(H176="","",'Configuración'!$B$3+I176)</f>
        <v/>
      </c>
      <c r="K176" s="6" t="n"/>
      <c r="L176" s="11">
        <f>IF(J176="","",MAX(0,J176-N(K176)))</f>
        <v/>
      </c>
      <c r="M176" s="10">
        <f>IF(J176="","",IF(L176=0,"Pagado",IF(AND('Configuración'!$B$5&lt;&gt;"",TODAY()&gt;'Configuración'!$B$5),"Moroso","Pendiente")))</f>
        <v/>
      </c>
    </row>
    <row r="177">
      <c r="A177" s="9" t="n"/>
      <c r="B177" s="9" t="n"/>
      <c r="C177" s="9" t="n"/>
      <c r="D177" s="9" t="n"/>
      <c r="E177" s="9" t="n"/>
      <c r="F177" s="9" t="n"/>
      <c r="G177" s="9" t="n"/>
      <c r="H177" s="10">
        <f>IF(OR(F177="",G177=""),"",MAX(0,G177-F177))</f>
        <v/>
      </c>
      <c r="I177" s="11">
        <f>IF(H177="","",H177*'Configuración'!$B$4)</f>
        <v/>
      </c>
      <c r="J177" s="11">
        <f>IF(H177="","",'Configuración'!$B$3+I177)</f>
        <v/>
      </c>
      <c r="K177" s="6" t="n"/>
      <c r="L177" s="11">
        <f>IF(J177="","",MAX(0,J177-N(K177)))</f>
        <v/>
      </c>
      <c r="M177" s="10">
        <f>IF(J177="","",IF(L177=0,"Pagado",IF(AND('Configuración'!$B$5&lt;&gt;"",TODAY()&gt;'Configuración'!$B$5),"Moroso","Pendiente")))</f>
        <v/>
      </c>
    </row>
    <row r="178">
      <c r="A178" s="9" t="n"/>
      <c r="B178" s="9" t="n"/>
      <c r="C178" s="9" t="n"/>
      <c r="D178" s="9" t="n"/>
      <c r="E178" s="9" t="n"/>
      <c r="F178" s="9" t="n"/>
      <c r="G178" s="9" t="n"/>
      <c r="H178" s="10">
        <f>IF(OR(F178="",G178=""),"",MAX(0,G178-F178))</f>
        <v/>
      </c>
      <c r="I178" s="11">
        <f>IF(H178="","",H178*'Configuración'!$B$4)</f>
        <v/>
      </c>
      <c r="J178" s="11">
        <f>IF(H178="","",'Configuración'!$B$3+I178)</f>
        <v/>
      </c>
      <c r="K178" s="6" t="n"/>
      <c r="L178" s="11">
        <f>IF(J178="","",MAX(0,J178-N(K178)))</f>
        <v/>
      </c>
      <c r="M178" s="10">
        <f>IF(J178="","",IF(L178=0,"Pagado",IF(AND('Configuración'!$B$5&lt;&gt;"",TODAY()&gt;'Configuración'!$B$5),"Moroso","Pendiente")))</f>
        <v/>
      </c>
    </row>
    <row r="179">
      <c r="A179" s="9" t="n"/>
      <c r="B179" s="9" t="n"/>
      <c r="C179" s="9" t="n"/>
      <c r="D179" s="9" t="n"/>
      <c r="E179" s="9" t="n"/>
      <c r="F179" s="9" t="n"/>
      <c r="G179" s="9" t="n"/>
      <c r="H179" s="10">
        <f>IF(OR(F179="",G179=""),"",MAX(0,G179-F179))</f>
        <v/>
      </c>
      <c r="I179" s="11">
        <f>IF(H179="","",H179*'Configuración'!$B$4)</f>
        <v/>
      </c>
      <c r="J179" s="11">
        <f>IF(H179="","",'Configuración'!$B$3+I179)</f>
        <v/>
      </c>
      <c r="K179" s="6" t="n"/>
      <c r="L179" s="11">
        <f>IF(J179="","",MAX(0,J179-N(K179)))</f>
        <v/>
      </c>
      <c r="M179" s="10">
        <f>IF(J179="","",IF(L179=0,"Pagado",IF(AND('Configuración'!$B$5&lt;&gt;"",TODAY()&gt;'Configuración'!$B$5),"Moroso","Pendiente")))</f>
        <v/>
      </c>
    </row>
    <row r="180">
      <c r="A180" s="9" t="n"/>
      <c r="B180" s="9" t="n"/>
      <c r="C180" s="9" t="n"/>
      <c r="D180" s="9" t="n"/>
      <c r="E180" s="9" t="n"/>
      <c r="F180" s="9" t="n"/>
      <c r="G180" s="9" t="n"/>
      <c r="H180" s="10">
        <f>IF(OR(F180="",G180=""),"",MAX(0,G180-F180))</f>
        <v/>
      </c>
      <c r="I180" s="11">
        <f>IF(H180="","",H180*'Configuración'!$B$4)</f>
        <v/>
      </c>
      <c r="J180" s="11">
        <f>IF(H180="","",'Configuración'!$B$3+I180)</f>
        <v/>
      </c>
      <c r="K180" s="6" t="n"/>
      <c r="L180" s="11">
        <f>IF(J180="","",MAX(0,J180-N(K180)))</f>
        <v/>
      </c>
      <c r="M180" s="10">
        <f>IF(J180="","",IF(L180=0,"Pagado",IF(AND('Configuración'!$B$5&lt;&gt;"",TODAY()&gt;'Configuración'!$B$5),"Moroso","Pendiente")))</f>
        <v/>
      </c>
    </row>
    <row r="181">
      <c r="A181" s="9" t="n"/>
      <c r="B181" s="9" t="n"/>
      <c r="C181" s="9" t="n"/>
      <c r="D181" s="9" t="n"/>
      <c r="E181" s="9" t="n"/>
      <c r="F181" s="9" t="n"/>
      <c r="G181" s="9" t="n"/>
      <c r="H181" s="10">
        <f>IF(OR(F181="",G181=""),"",MAX(0,G181-F181))</f>
        <v/>
      </c>
      <c r="I181" s="11">
        <f>IF(H181="","",H181*'Configuración'!$B$4)</f>
        <v/>
      </c>
      <c r="J181" s="11">
        <f>IF(H181="","",'Configuración'!$B$3+I181)</f>
        <v/>
      </c>
      <c r="K181" s="6" t="n"/>
      <c r="L181" s="11">
        <f>IF(J181="","",MAX(0,J181-N(K181)))</f>
        <v/>
      </c>
      <c r="M181" s="10">
        <f>IF(J181="","",IF(L181=0,"Pagado",IF(AND('Configuración'!$B$5&lt;&gt;"",TODAY()&gt;'Configuración'!$B$5),"Moroso","Pendiente")))</f>
        <v/>
      </c>
    </row>
    <row r="182">
      <c r="A182" s="9" t="n"/>
      <c r="B182" s="9" t="n"/>
      <c r="C182" s="9" t="n"/>
      <c r="D182" s="9" t="n"/>
      <c r="E182" s="9" t="n"/>
      <c r="F182" s="9" t="n"/>
      <c r="G182" s="9" t="n"/>
      <c r="H182" s="10">
        <f>IF(OR(F182="",G182=""),"",MAX(0,G182-F182))</f>
        <v/>
      </c>
      <c r="I182" s="11">
        <f>IF(H182="","",H182*'Configuración'!$B$4)</f>
        <v/>
      </c>
      <c r="J182" s="11">
        <f>IF(H182="","",'Configuración'!$B$3+I182)</f>
        <v/>
      </c>
      <c r="K182" s="6" t="n"/>
      <c r="L182" s="11">
        <f>IF(J182="","",MAX(0,J182-N(K182)))</f>
        <v/>
      </c>
      <c r="M182" s="10">
        <f>IF(J182="","",IF(L182=0,"Pagado",IF(AND('Configuración'!$B$5&lt;&gt;"",TODAY()&gt;'Configuración'!$B$5),"Moroso","Pendiente")))</f>
        <v/>
      </c>
    </row>
    <row r="183">
      <c r="A183" s="9" t="n"/>
      <c r="B183" s="9" t="n"/>
      <c r="C183" s="9" t="n"/>
      <c r="D183" s="9" t="n"/>
      <c r="E183" s="9" t="n"/>
      <c r="F183" s="9" t="n"/>
      <c r="G183" s="9" t="n"/>
      <c r="H183" s="10">
        <f>IF(OR(F183="",G183=""),"",MAX(0,G183-F183))</f>
        <v/>
      </c>
      <c r="I183" s="11">
        <f>IF(H183="","",H183*'Configuración'!$B$4)</f>
        <v/>
      </c>
      <c r="J183" s="11">
        <f>IF(H183="","",'Configuración'!$B$3+I183)</f>
        <v/>
      </c>
      <c r="K183" s="6" t="n"/>
      <c r="L183" s="11">
        <f>IF(J183="","",MAX(0,J183-N(K183)))</f>
        <v/>
      </c>
      <c r="M183" s="10">
        <f>IF(J183="","",IF(L183=0,"Pagado",IF(AND('Configuración'!$B$5&lt;&gt;"",TODAY()&gt;'Configuración'!$B$5),"Moroso","Pendiente")))</f>
        <v/>
      </c>
    </row>
    <row r="184">
      <c r="A184" s="9" t="n"/>
      <c r="B184" s="9" t="n"/>
      <c r="C184" s="9" t="n"/>
      <c r="D184" s="9" t="n"/>
      <c r="E184" s="9" t="n"/>
      <c r="F184" s="9" t="n"/>
      <c r="G184" s="9" t="n"/>
      <c r="H184" s="10">
        <f>IF(OR(F184="",G184=""),"",MAX(0,G184-F184))</f>
        <v/>
      </c>
      <c r="I184" s="11">
        <f>IF(H184="","",H184*'Configuración'!$B$4)</f>
        <v/>
      </c>
      <c r="J184" s="11">
        <f>IF(H184="","",'Configuración'!$B$3+I184)</f>
        <v/>
      </c>
      <c r="K184" s="6" t="n"/>
      <c r="L184" s="11">
        <f>IF(J184="","",MAX(0,J184-N(K184)))</f>
        <v/>
      </c>
      <c r="M184" s="10">
        <f>IF(J184="","",IF(L184=0,"Pagado",IF(AND('Configuración'!$B$5&lt;&gt;"",TODAY()&gt;'Configuración'!$B$5),"Moroso","Pendiente")))</f>
        <v/>
      </c>
    </row>
    <row r="185">
      <c r="A185" s="9" t="n"/>
      <c r="B185" s="9" t="n"/>
      <c r="C185" s="9" t="n"/>
      <c r="D185" s="9" t="n"/>
      <c r="E185" s="9" t="n"/>
      <c r="F185" s="9" t="n"/>
      <c r="G185" s="9" t="n"/>
      <c r="H185" s="10">
        <f>IF(OR(F185="",G185=""),"",MAX(0,G185-F185))</f>
        <v/>
      </c>
      <c r="I185" s="11">
        <f>IF(H185="","",H185*'Configuración'!$B$4)</f>
        <v/>
      </c>
      <c r="J185" s="11">
        <f>IF(H185="","",'Configuración'!$B$3+I185)</f>
        <v/>
      </c>
      <c r="K185" s="6" t="n"/>
      <c r="L185" s="11">
        <f>IF(J185="","",MAX(0,J185-N(K185)))</f>
        <v/>
      </c>
      <c r="M185" s="10">
        <f>IF(J185="","",IF(L185=0,"Pagado",IF(AND('Configuración'!$B$5&lt;&gt;"",TODAY()&gt;'Configuración'!$B$5),"Moroso","Pendiente")))</f>
        <v/>
      </c>
    </row>
    <row r="186">
      <c r="A186" s="9" t="n"/>
      <c r="B186" s="9" t="n"/>
      <c r="C186" s="9" t="n"/>
      <c r="D186" s="9" t="n"/>
      <c r="E186" s="9" t="n"/>
      <c r="F186" s="9" t="n"/>
      <c r="G186" s="9" t="n"/>
      <c r="H186" s="10">
        <f>IF(OR(F186="",G186=""),"",MAX(0,G186-F186))</f>
        <v/>
      </c>
      <c r="I186" s="11">
        <f>IF(H186="","",H186*'Configuración'!$B$4)</f>
        <v/>
      </c>
      <c r="J186" s="11">
        <f>IF(H186="","",'Configuración'!$B$3+I186)</f>
        <v/>
      </c>
      <c r="K186" s="6" t="n"/>
      <c r="L186" s="11">
        <f>IF(J186="","",MAX(0,J186-N(K186)))</f>
        <v/>
      </c>
      <c r="M186" s="10">
        <f>IF(J186="","",IF(L186=0,"Pagado",IF(AND('Configuración'!$B$5&lt;&gt;"",TODAY()&gt;'Configuración'!$B$5),"Moroso","Pendiente")))</f>
        <v/>
      </c>
    </row>
    <row r="187">
      <c r="A187" s="9" t="n"/>
      <c r="B187" s="9" t="n"/>
      <c r="C187" s="9" t="n"/>
      <c r="D187" s="9" t="n"/>
      <c r="E187" s="9" t="n"/>
      <c r="F187" s="9" t="n"/>
      <c r="G187" s="9" t="n"/>
      <c r="H187" s="10">
        <f>IF(OR(F187="",G187=""),"",MAX(0,G187-F187))</f>
        <v/>
      </c>
      <c r="I187" s="11">
        <f>IF(H187="","",H187*'Configuración'!$B$4)</f>
        <v/>
      </c>
      <c r="J187" s="11">
        <f>IF(H187="","",'Configuración'!$B$3+I187)</f>
        <v/>
      </c>
      <c r="K187" s="6" t="n"/>
      <c r="L187" s="11">
        <f>IF(J187="","",MAX(0,J187-N(K187)))</f>
        <v/>
      </c>
      <c r="M187" s="10">
        <f>IF(J187="","",IF(L187=0,"Pagado",IF(AND('Configuración'!$B$5&lt;&gt;"",TODAY()&gt;'Configuración'!$B$5),"Moroso","Pendiente")))</f>
        <v/>
      </c>
    </row>
    <row r="188">
      <c r="A188" s="9" t="n"/>
      <c r="B188" s="9" t="n"/>
      <c r="C188" s="9" t="n"/>
      <c r="D188" s="9" t="n"/>
      <c r="E188" s="9" t="n"/>
      <c r="F188" s="9" t="n"/>
      <c r="G188" s="9" t="n"/>
      <c r="H188" s="10">
        <f>IF(OR(F188="",G188=""),"",MAX(0,G188-F188))</f>
        <v/>
      </c>
      <c r="I188" s="11">
        <f>IF(H188="","",H188*'Configuración'!$B$4)</f>
        <v/>
      </c>
      <c r="J188" s="11">
        <f>IF(H188="","",'Configuración'!$B$3+I188)</f>
        <v/>
      </c>
      <c r="K188" s="6" t="n"/>
      <c r="L188" s="11">
        <f>IF(J188="","",MAX(0,J188-N(K188)))</f>
        <v/>
      </c>
      <c r="M188" s="10">
        <f>IF(J188="","",IF(L188=0,"Pagado",IF(AND('Configuración'!$B$5&lt;&gt;"",TODAY()&gt;'Configuración'!$B$5),"Moroso","Pendiente")))</f>
        <v/>
      </c>
    </row>
    <row r="189">
      <c r="A189" s="9" t="n"/>
      <c r="B189" s="9" t="n"/>
      <c r="C189" s="9" t="n"/>
      <c r="D189" s="9" t="n"/>
      <c r="E189" s="9" t="n"/>
      <c r="F189" s="9" t="n"/>
      <c r="G189" s="9" t="n"/>
      <c r="H189" s="10">
        <f>IF(OR(F189="",G189=""),"",MAX(0,G189-F189))</f>
        <v/>
      </c>
      <c r="I189" s="11">
        <f>IF(H189="","",H189*'Configuración'!$B$4)</f>
        <v/>
      </c>
      <c r="J189" s="11">
        <f>IF(H189="","",'Configuración'!$B$3+I189)</f>
        <v/>
      </c>
      <c r="K189" s="6" t="n"/>
      <c r="L189" s="11">
        <f>IF(J189="","",MAX(0,J189-N(K189)))</f>
        <v/>
      </c>
      <c r="M189" s="10">
        <f>IF(J189="","",IF(L189=0,"Pagado",IF(AND('Configuración'!$B$5&lt;&gt;"",TODAY()&gt;'Configuración'!$B$5),"Moroso","Pendiente")))</f>
        <v/>
      </c>
    </row>
    <row r="190">
      <c r="A190" s="9" t="n"/>
      <c r="B190" s="9" t="n"/>
      <c r="C190" s="9" t="n"/>
      <c r="D190" s="9" t="n"/>
      <c r="E190" s="9" t="n"/>
      <c r="F190" s="9" t="n"/>
      <c r="G190" s="9" t="n"/>
      <c r="H190" s="10">
        <f>IF(OR(F190="",G190=""),"",MAX(0,G190-F190))</f>
        <v/>
      </c>
      <c r="I190" s="11">
        <f>IF(H190="","",H190*'Configuración'!$B$4)</f>
        <v/>
      </c>
      <c r="J190" s="11">
        <f>IF(H190="","",'Configuración'!$B$3+I190)</f>
        <v/>
      </c>
      <c r="K190" s="6" t="n"/>
      <c r="L190" s="11">
        <f>IF(J190="","",MAX(0,J190-N(K190)))</f>
        <v/>
      </c>
      <c r="M190" s="10">
        <f>IF(J190="","",IF(L190=0,"Pagado",IF(AND('Configuración'!$B$5&lt;&gt;"",TODAY()&gt;'Configuración'!$B$5),"Moroso","Pendiente")))</f>
        <v/>
      </c>
    </row>
    <row r="191">
      <c r="A191" s="9" t="n"/>
      <c r="B191" s="9" t="n"/>
      <c r="C191" s="9" t="n"/>
      <c r="D191" s="9" t="n"/>
      <c r="E191" s="9" t="n"/>
      <c r="F191" s="9" t="n"/>
      <c r="G191" s="9" t="n"/>
      <c r="H191" s="10">
        <f>IF(OR(F191="",G191=""),"",MAX(0,G191-F191))</f>
        <v/>
      </c>
      <c r="I191" s="11">
        <f>IF(H191="","",H191*'Configuración'!$B$4)</f>
        <v/>
      </c>
      <c r="J191" s="11">
        <f>IF(H191="","",'Configuración'!$B$3+I191)</f>
        <v/>
      </c>
      <c r="K191" s="6" t="n"/>
      <c r="L191" s="11">
        <f>IF(J191="","",MAX(0,J191-N(K191)))</f>
        <v/>
      </c>
      <c r="M191" s="10">
        <f>IF(J191="","",IF(L191=0,"Pagado",IF(AND('Configuración'!$B$5&lt;&gt;"",TODAY()&gt;'Configuración'!$B$5),"Moroso","Pendiente")))</f>
        <v/>
      </c>
    </row>
    <row r="192">
      <c r="A192" s="9" t="n"/>
      <c r="B192" s="9" t="n"/>
      <c r="C192" s="9" t="n"/>
      <c r="D192" s="9" t="n"/>
      <c r="E192" s="9" t="n"/>
      <c r="F192" s="9" t="n"/>
      <c r="G192" s="9" t="n"/>
      <c r="H192" s="10">
        <f>IF(OR(F192="",G192=""),"",MAX(0,G192-F192))</f>
        <v/>
      </c>
      <c r="I192" s="11">
        <f>IF(H192="","",H192*'Configuración'!$B$4)</f>
        <v/>
      </c>
      <c r="J192" s="11">
        <f>IF(H192="","",'Configuración'!$B$3+I192)</f>
        <v/>
      </c>
      <c r="K192" s="6" t="n"/>
      <c r="L192" s="11">
        <f>IF(J192="","",MAX(0,J192-N(K192)))</f>
        <v/>
      </c>
      <c r="M192" s="10">
        <f>IF(J192="","",IF(L192=0,"Pagado",IF(AND('Configuración'!$B$5&lt;&gt;"",TODAY()&gt;'Configuración'!$B$5),"Moroso","Pendiente")))</f>
        <v/>
      </c>
    </row>
    <row r="193">
      <c r="A193" s="9" t="n"/>
      <c r="B193" s="9" t="n"/>
      <c r="C193" s="9" t="n"/>
      <c r="D193" s="9" t="n"/>
      <c r="E193" s="9" t="n"/>
      <c r="F193" s="9" t="n"/>
      <c r="G193" s="9" t="n"/>
      <c r="H193" s="10">
        <f>IF(OR(F193="",G193=""),"",MAX(0,G193-F193))</f>
        <v/>
      </c>
      <c r="I193" s="11">
        <f>IF(H193="","",H193*'Configuración'!$B$4)</f>
        <v/>
      </c>
      <c r="J193" s="11">
        <f>IF(H193="","",'Configuración'!$B$3+I193)</f>
        <v/>
      </c>
      <c r="K193" s="6" t="n"/>
      <c r="L193" s="11">
        <f>IF(J193="","",MAX(0,J193-N(K193)))</f>
        <v/>
      </c>
      <c r="M193" s="10">
        <f>IF(J193="","",IF(L193=0,"Pagado",IF(AND('Configuración'!$B$5&lt;&gt;"",TODAY()&gt;'Configuración'!$B$5),"Moroso","Pendiente")))</f>
        <v/>
      </c>
    </row>
    <row r="194">
      <c r="A194" s="9" t="n"/>
      <c r="B194" s="9" t="n"/>
      <c r="C194" s="9" t="n"/>
      <c r="D194" s="9" t="n"/>
      <c r="E194" s="9" t="n"/>
      <c r="F194" s="9" t="n"/>
      <c r="G194" s="9" t="n"/>
      <c r="H194" s="10">
        <f>IF(OR(F194="",G194=""),"",MAX(0,G194-F194))</f>
        <v/>
      </c>
      <c r="I194" s="11">
        <f>IF(H194="","",H194*'Configuración'!$B$4)</f>
        <v/>
      </c>
      <c r="J194" s="11">
        <f>IF(H194="","",'Configuración'!$B$3+I194)</f>
        <v/>
      </c>
      <c r="K194" s="6" t="n"/>
      <c r="L194" s="11">
        <f>IF(J194="","",MAX(0,J194-N(K194)))</f>
        <v/>
      </c>
      <c r="M194" s="10">
        <f>IF(J194="","",IF(L194=0,"Pagado",IF(AND('Configuración'!$B$5&lt;&gt;"",TODAY()&gt;'Configuración'!$B$5),"Moroso","Pendiente")))</f>
        <v/>
      </c>
    </row>
    <row r="195">
      <c r="A195" s="9" t="n"/>
      <c r="B195" s="9" t="n"/>
      <c r="C195" s="9" t="n"/>
      <c r="D195" s="9" t="n"/>
      <c r="E195" s="9" t="n"/>
      <c r="F195" s="9" t="n"/>
      <c r="G195" s="9" t="n"/>
      <c r="H195" s="10">
        <f>IF(OR(F195="",G195=""),"",MAX(0,G195-F195))</f>
        <v/>
      </c>
      <c r="I195" s="11">
        <f>IF(H195="","",H195*'Configuración'!$B$4)</f>
        <v/>
      </c>
      <c r="J195" s="11">
        <f>IF(H195="","",'Configuración'!$B$3+I195)</f>
        <v/>
      </c>
      <c r="K195" s="6" t="n"/>
      <c r="L195" s="11">
        <f>IF(J195="","",MAX(0,J195-N(K195)))</f>
        <v/>
      </c>
      <c r="M195" s="10">
        <f>IF(J195="","",IF(L195=0,"Pagado",IF(AND('Configuración'!$B$5&lt;&gt;"",TODAY()&gt;'Configuración'!$B$5),"Moroso","Pendiente")))</f>
        <v/>
      </c>
    </row>
    <row r="196">
      <c r="A196" s="9" t="n"/>
      <c r="B196" s="9" t="n"/>
      <c r="C196" s="9" t="n"/>
      <c r="D196" s="9" t="n"/>
      <c r="E196" s="9" t="n"/>
      <c r="F196" s="9" t="n"/>
      <c r="G196" s="9" t="n"/>
      <c r="H196" s="10">
        <f>IF(OR(F196="",G196=""),"",MAX(0,G196-F196))</f>
        <v/>
      </c>
      <c r="I196" s="11">
        <f>IF(H196="","",H196*'Configuración'!$B$4)</f>
        <v/>
      </c>
      <c r="J196" s="11">
        <f>IF(H196="","",'Configuración'!$B$3+I196)</f>
        <v/>
      </c>
      <c r="K196" s="6" t="n"/>
      <c r="L196" s="11">
        <f>IF(J196="","",MAX(0,J196-N(K196)))</f>
        <v/>
      </c>
      <c r="M196" s="10">
        <f>IF(J196="","",IF(L196=0,"Pagado",IF(AND('Configuración'!$B$5&lt;&gt;"",TODAY()&gt;'Configuración'!$B$5),"Moroso","Pendiente")))</f>
        <v/>
      </c>
    </row>
    <row r="197">
      <c r="A197" s="9" t="n"/>
      <c r="B197" s="9" t="n"/>
      <c r="C197" s="9" t="n"/>
      <c r="D197" s="9" t="n"/>
      <c r="E197" s="9" t="n"/>
      <c r="F197" s="9" t="n"/>
      <c r="G197" s="9" t="n"/>
      <c r="H197" s="10">
        <f>IF(OR(F197="",G197=""),"",MAX(0,G197-F197))</f>
        <v/>
      </c>
      <c r="I197" s="11">
        <f>IF(H197="","",H197*'Configuración'!$B$4)</f>
        <v/>
      </c>
      <c r="J197" s="11">
        <f>IF(H197="","",'Configuración'!$B$3+I197)</f>
        <v/>
      </c>
      <c r="K197" s="6" t="n"/>
      <c r="L197" s="11">
        <f>IF(J197="","",MAX(0,J197-N(K197)))</f>
        <v/>
      </c>
      <c r="M197" s="10">
        <f>IF(J197="","",IF(L197=0,"Pagado",IF(AND('Configuración'!$B$5&lt;&gt;"",TODAY()&gt;'Configuración'!$B$5),"Moroso","Pendiente")))</f>
        <v/>
      </c>
    </row>
    <row r="198">
      <c r="A198" s="9" t="n"/>
      <c r="B198" s="9" t="n"/>
      <c r="C198" s="9" t="n"/>
      <c r="D198" s="9" t="n"/>
      <c r="E198" s="9" t="n"/>
      <c r="F198" s="9" t="n"/>
      <c r="G198" s="9" t="n"/>
      <c r="H198" s="10">
        <f>IF(OR(F198="",G198=""),"",MAX(0,G198-F198))</f>
        <v/>
      </c>
      <c r="I198" s="11">
        <f>IF(H198="","",H198*'Configuración'!$B$4)</f>
        <v/>
      </c>
      <c r="J198" s="11">
        <f>IF(H198="","",'Configuración'!$B$3+I198)</f>
        <v/>
      </c>
      <c r="K198" s="6" t="n"/>
      <c r="L198" s="11">
        <f>IF(J198="","",MAX(0,J198-N(K198)))</f>
        <v/>
      </c>
      <c r="M198" s="10">
        <f>IF(J198="","",IF(L198=0,"Pagado",IF(AND('Configuración'!$B$5&lt;&gt;"",TODAY()&gt;'Configuración'!$B$5),"Moroso","Pendiente")))</f>
        <v/>
      </c>
    </row>
    <row r="199">
      <c r="A199" s="9" t="n"/>
      <c r="B199" s="9" t="n"/>
      <c r="C199" s="9" t="n"/>
      <c r="D199" s="9" t="n"/>
      <c r="E199" s="9" t="n"/>
      <c r="F199" s="9" t="n"/>
      <c r="G199" s="9" t="n"/>
      <c r="H199" s="10">
        <f>IF(OR(F199="",G199=""),"",MAX(0,G199-F199))</f>
        <v/>
      </c>
      <c r="I199" s="11">
        <f>IF(H199="","",H199*'Configuración'!$B$4)</f>
        <v/>
      </c>
      <c r="J199" s="11">
        <f>IF(H199="","",'Configuración'!$B$3+I199)</f>
        <v/>
      </c>
      <c r="K199" s="6" t="n"/>
      <c r="L199" s="11">
        <f>IF(J199="","",MAX(0,J199-N(K199)))</f>
        <v/>
      </c>
      <c r="M199" s="10">
        <f>IF(J199="","",IF(L199=0,"Pagado",IF(AND('Configuración'!$B$5&lt;&gt;"",TODAY()&gt;'Configuración'!$B$5),"Moroso","Pendiente")))</f>
        <v/>
      </c>
    </row>
    <row r="200">
      <c r="A200" s="9" t="n"/>
      <c r="B200" s="9" t="n"/>
      <c r="C200" s="9" t="n"/>
      <c r="D200" s="9" t="n"/>
      <c r="E200" s="9" t="n"/>
      <c r="F200" s="9" t="n"/>
      <c r="G200" s="9" t="n"/>
      <c r="H200" s="10">
        <f>IF(OR(F200="",G200=""),"",MAX(0,G200-F200))</f>
        <v/>
      </c>
      <c r="I200" s="11">
        <f>IF(H200="","",H200*'Configuración'!$B$4)</f>
        <v/>
      </c>
      <c r="J200" s="11">
        <f>IF(H200="","",'Configuración'!$B$3+I200)</f>
        <v/>
      </c>
      <c r="K200" s="6" t="n"/>
      <c r="L200" s="11">
        <f>IF(J200="","",MAX(0,J200-N(K200)))</f>
        <v/>
      </c>
      <c r="M200" s="10">
        <f>IF(J200="","",IF(L200=0,"Pagado",IF(AND('Configuración'!$B$5&lt;&gt;"",TODAY()&gt;'Configuración'!$B$5),"Moroso","Pendiente")))</f>
        <v/>
      </c>
    </row>
    <row r="201">
      <c r="A201" s="9" t="n"/>
      <c r="B201" s="9" t="n"/>
      <c r="C201" s="9" t="n"/>
      <c r="D201" s="9" t="n"/>
      <c r="E201" s="9" t="n"/>
      <c r="F201" s="9" t="n"/>
      <c r="G201" s="9" t="n"/>
      <c r="H201" s="10">
        <f>IF(OR(F201="",G201=""),"",MAX(0,G201-F201))</f>
        <v/>
      </c>
      <c r="I201" s="11">
        <f>IF(H201="","",H201*'Configuración'!$B$4)</f>
        <v/>
      </c>
      <c r="J201" s="11">
        <f>IF(H201="","",'Configuración'!$B$3+I201)</f>
        <v/>
      </c>
      <c r="K201" s="6" t="n"/>
      <c r="L201" s="11">
        <f>IF(J201="","",MAX(0,J201-N(K201)))</f>
        <v/>
      </c>
      <c r="M201" s="10">
        <f>IF(J201="","",IF(L201=0,"Pagado",IF(AND('Configuración'!$B$5&lt;&gt;"",TODAY()&gt;'Configuración'!$B$5),"Moroso","Pendiente")))</f>
        <v/>
      </c>
    </row>
    <row r="202">
      <c r="A202" s="9" t="n"/>
      <c r="B202" s="9" t="n"/>
      <c r="C202" s="9" t="n"/>
      <c r="D202" s="9" t="n"/>
      <c r="E202" s="9" t="n"/>
      <c r="F202" s="9" t="n"/>
      <c r="G202" s="9" t="n"/>
      <c r="H202" s="10">
        <f>IF(OR(F202="",G202=""),"",MAX(0,G202-F202))</f>
        <v/>
      </c>
      <c r="I202" s="11">
        <f>IF(H202="","",H202*'Configuración'!$B$4)</f>
        <v/>
      </c>
      <c r="J202" s="11">
        <f>IF(H202="","",'Configuración'!$B$3+I202)</f>
        <v/>
      </c>
      <c r="K202" s="6" t="n"/>
      <c r="L202" s="11">
        <f>IF(J202="","",MAX(0,J202-N(K202)))</f>
        <v/>
      </c>
      <c r="M202" s="10">
        <f>IF(J202="","",IF(L202=0,"Pagado",IF(AND('Configuración'!$B$5&lt;&gt;"",TODAY()&gt;'Configuración'!$B$5),"Moroso","Pendiente")))</f>
        <v/>
      </c>
    </row>
    <row r="203">
      <c r="A203" s="9" t="n"/>
      <c r="B203" s="9" t="n"/>
      <c r="C203" s="9" t="n"/>
      <c r="D203" s="9" t="n"/>
      <c r="E203" s="9" t="n"/>
      <c r="F203" s="9" t="n"/>
      <c r="G203" s="9" t="n"/>
      <c r="H203" s="10">
        <f>IF(OR(F203="",G203=""),"",MAX(0,G203-F203))</f>
        <v/>
      </c>
      <c r="I203" s="11">
        <f>IF(H203="","",H203*'Configuración'!$B$4)</f>
        <v/>
      </c>
      <c r="J203" s="11">
        <f>IF(H203="","",'Configuración'!$B$3+I203)</f>
        <v/>
      </c>
      <c r="K203" s="6" t="n"/>
      <c r="L203" s="11">
        <f>IF(J203="","",MAX(0,J203-N(K203)))</f>
        <v/>
      </c>
      <c r="M203" s="10">
        <f>IF(J203="","",IF(L203=0,"Pagado",IF(AND('Configuración'!$B$5&lt;&gt;"",TODAY()&gt;'Configuración'!$B$5),"Moroso","Pendiente")))</f>
        <v/>
      </c>
    </row>
    <row r="204">
      <c r="A204" s="9" t="n"/>
      <c r="B204" s="9" t="n"/>
      <c r="C204" s="9" t="n"/>
      <c r="D204" s="9" t="n"/>
      <c r="E204" s="9" t="n"/>
      <c r="F204" s="9" t="n"/>
      <c r="G204" s="9" t="n"/>
      <c r="H204" s="10">
        <f>IF(OR(F204="",G204=""),"",MAX(0,G204-F204))</f>
        <v/>
      </c>
      <c r="I204" s="11">
        <f>IF(H204="","",H204*'Configuración'!$B$4)</f>
        <v/>
      </c>
      <c r="J204" s="11">
        <f>IF(H204="","",'Configuración'!$B$3+I204)</f>
        <v/>
      </c>
      <c r="K204" s="6" t="n"/>
      <c r="L204" s="11">
        <f>IF(J204="","",MAX(0,J204-N(K204)))</f>
        <v/>
      </c>
      <c r="M204" s="10">
        <f>IF(J204="","",IF(L204=0,"Pagado",IF(AND('Configuración'!$B$5&lt;&gt;"",TODAY()&gt;'Configuración'!$B$5),"Moroso","Pendiente")))</f>
        <v/>
      </c>
    </row>
    <row r="205">
      <c r="A205" s="9" t="n"/>
      <c r="B205" s="9" t="n"/>
      <c r="C205" s="9" t="n"/>
      <c r="D205" s="9" t="n"/>
      <c r="E205" s="9" t="n"/>
      <c r="F205" s="9" t="n"/>
      <c r="G205" s="9" t="n"/>
      <c r="H205" s="10">
        <f>IF(OR(F205="",G205=""),"",MAX(0,G205-F205))</f>
        <v/>
      </c>
      <c r="I205" s="11">
        <f>IF(H205="","",H205*'Configuración'!$B$4)</f>
        <v/>
      </c>
      <c r="J205" s="11">
        <f>IF(H205="","",'Configuración'!$B$3+I205)</f>
        <v/>
      </c>
      <c r="K205" s="6" t="n"/>
      <c r="L205" s="11">
        <f>IF(J205="","",MAX(0,J205-N(K205)))</f>
        <v/>
      </c>
      <c r="M205" s="10">
        <f>IF(J205="","",IF(L205=0,"Pagado",IF(AND('Configuración'!$B$5&lt;&gt;"",TODAY()&gt;'Configuración'!$B$5),"Moroso","Pendiente")))</f>
        <v/>
      </c>
    </row>
    <row r="206">
      <c r="A206" s="9" t="n"/>
      <c r="B206" s="9" t="n"/>
      <c r="C206" s="9" t="n"/>
      <c r="D206" s="9" t="n"/>
      <c r="E206" s="9" t="n"/>
      <c r="F206" s="9" t="n"/>
      <c r="G206" s="9" t="n"/>
      <c r="H206" s="10">
        <f>IF(OR(F206="",G206=""),"",MAX(0,G206-F206))</f>
        <v/>
      </c>
      <c r="I206" s="11">
        <f>IF(H206="","",H206*'Configuración'!$B$4)</f>
        <v/>
      </c>
      <c r="J206" s="11">
        <f>IF(H206="","",'Configuración'!$B$3+I206)</f>
        <v/>
      </c>
      <c r="K206" s="6" t="n"/>
      <c r="L206" s="11">
        <f>IF(J206="","",MAX(0,J206-N(K206)))</f>
        <v/>
      </c>
      <c r="M206" s="10">
        <f>IF(J206="","",IF(L206=0,"Pagado",IF(AND('Configuración'!$B$5&lt;&gt;"",TODAY()&gt;'Configuración'!$B$5),"Moroso","Pendiente")))</f>
        <v/>
      </c>
    </row>
    <row r="207">
      <c r="A207" s="9" t="n"/>
      <c r="B207" s="9" t="n"/>
      <c r="C207" s="9" t="n"/>
      <c r="D207" s="9" t="n"/>
      <c r="E207" s="9" t="n"/>
      <c r="F207" s="9" t="n"/>
      <c r="G207" s="9" t="n"/>
      <c r="H207" s="10">
        <f>IF(OR(F207="",G207=""),"",MAX(0,G207-F207))</f>
        <v/>
      </c>
      <c r="I207" s="11">
        <f>IF(H207="","",H207*'Configuración'!$B$4)</f>
        <v/>
      </c>
      <c r="J207" s="11">
        <f>IF(H207="","",'Configuración'!$B$3+I207)</f>
        <v/>
      </c>
      <c r="K207" s="6" t="n"/>
      <c r="L207" s="11">
        <f>IF(J207="","",MAX(0,J207-N(K207)))</f>
        <v/>
      </c>
      <c r="M207" s="10">
        <f>IF(J207="","",IF(L207=0,"Pagado",IF(AND('Configuración'!$B$5&lt;&gt;"",TODAY()&gt;'Configuración'!$B$5),"Moroso","Pendiente")))</f>
        <v/>
      </c>
    </row>
    <row r="208">
      <c r="A208" s="9" t="n"/>
      <c r="B208" s="9" t="n"/>
      <c r="C208" s="9" t="n"/>
      <c r="D208" s="9" t="n"/>
      <c r="E208" s="9" t="n"/>
      <c r="F208" s="9" t="n"/>
      <c r="G208" s="9" t="n"/>
      <c r="H208" s="10">
        <f>IF(OR(F208="",G208=""),"",MAX(0,G208-F208))</f>
        <v/>
      </c>
      <c r="I208" s="11">
        <f>IF(H208="","",H208*'Configuración'!$B$4)</f>
        <v/>
      </c>
      <c r="J208" s="11">
        <f>IF(H208="","",'Configuración'!$B$3+I208)</f>
        <v/>
      </c>
      <c r="K208" s="6" t="n"/>
      <c r="L208" s="11">
        <f>IF(J208="","",MAX(0,J208-N(K208)))</f>
        <v/>
      </c>
      <c r="M208" s="10">
        <f>IF(J208="","",IF(L208=0,"Pagado",IF(AND('Configuración'!$B$5&lt;&gt;"",TODAY()&gt;'Configuración'!$B$5),"Moroso","Pendiente")))</f>
        <v/>
      </c>
    </row>
    <row r="209">
      <c r="A209" s="9" t="n"/>
      <c r="B209" s="9" t="n"/>
      <c r="C209" s="9" t="n"/>
      <c r="D209" s="9" t="n"/>
      <c r="E209" s="9" t="n"/>
      <c r="F209" s="9" t="n"/>
      <c r="G209" s="9" t="n"/>
      <c r="H209" s="10">
        <f>IF(OR(F209="",G209=""),"",MAX(0,G209-F209))</f>
        <v/>
      </c>
      <c r="I209" s="11">
        <f>IF(H209="","",H209*'Configuración'!$B$4)</f>
        <v/>
      </c>
      <c r="J209" s="11">
        <f>IF(H209="","",'Configuración'!$B$3+I209)</f>
        <v/>
      </c>
      <c r="K209" s="6" t="n"/>
      <c r="L209" s="11">
        <f>IF(J209="","",MAX(0,J209-N(K209)))</f>
        <v/>
      </c>
      <c r="M209" s="10">
        <f>IF(J209="","",IF(L209=0,"Pagado",IF(AND('Configuración'!$B$5&lt;&gt;"",TODAY()&gt;'Configuración'!$B$5),"Moroso","Pendiente")))</f>
        <v/>
      </c>
    </row>
    <row r="210">
      <c r="A210" s="9" t="n"/>
      <c r="B210" s="9" t="n"/>
      <c r="C210" s="9" t="n"/>
      <c r="D210" s="9" t="n"/>
      <c r="E210" s="9" t="n"/>
      <c r="F210" s="9" t="n"/>
      <c r="G210" s="9" t="n"/>
      <c r="H210" s="10">
        <f>IF(OR(F210="",G210=""),"",MAX(0,G210-F210))</f>
        <v/>
      </c>
      <c r="I210" s="11">
        <f>IF(H210="","",H210*'Configuración'!$B$4)</f>
        <v/>
      </c>
      <c r="J210" s="11">
        <f>IF(H210="","",'Configuración'!$B$3+I210)</f>
        <v/>
      </c>
      <c r="K210" s="6" t="n"/>
      <c r="L210" s="11">
        <f>IF(J210="","",MAX(0,J210-N(K210)))</f>
        <v/>
      </c>
      <c r="M210" s="10">
        <f>IF(J210="","",IF(L210=0,"Pagado",IF(AND('Configuración'!$B$5&lt;&gt;"",TODAY()&gt;'Configuración'!$B$5),"Moroso","Pendiente")))</f>
        <v/>
      </c>
    </row>
    <row r="211">
      <c r="A211" s="9" t="n"/>
      <c r="B211" s="9" t="n"/>
      <c r="C211" s="9" t="n"/>
      <c r="D211" s="9" t="n"/>
      <c r="E211" s="9" t="n"/>
      <c r="F211" s="9" t="n"/>
      <c r="G211" s="9" t="n"/>
      <c r="H211" s="10">
        <f>IF(OR(F211="",G211=""),"",MAX(0,G211-F211))</f>
        <v/>
      </c>
      <c r="I211" s="11">
        <f>IF(H211="","",H211*'Configuración'!$B$4)</f>
        <v/>
      </c>
      <c r="J211" s="11">
        <f>IF(H211="","",'Configuración'!$B$3+I211)</f>
        <v/>
      </c>
      <c r="K211" s="6" t="n"/>
      <c r="L211" s="11">
        <f>IF(J211="","",MAX(0,J211-N(K211)))</f>
        <v/>
      </c>
      <c r="M211" s="10">
        <f>IF(J211="","",IF(L211=0,"Pagado",IF(AND('Configuración'!$B$5&lt;&gt;"",TODAY()&gt;'Configuración'!$B$5),"Moroso","Pendiente")))</f>
        <v/>
      </c>
    </row>
    <row r="212">
      <c r="A212" s="9" t="n"/>
      <c r="B212" s="9" t="n"/>
      <c r="C212" s="9" t="n"/>
      <c r="D212" s="9" t="n"/>
      <c r="E212" s="9" t="n"/>
      <c r="F212" s="9" t="n"/>
      <c r="G212" s="9" t="n"/>
      <c r="H212" s="10">
        <f>IF(OR(F212="",G212=""),"",MAX(0,G212-F212))</f>
        <v/>
      </c>
      <c r="I212" s="11">
        <f>IF(H212="","",H212*'Configuración'!$B$4)</f>
        <v/>
      </c>
      <c r="J212" s="11">
        <f>IF(H212="","",'Configuración'!$B$3+I212)</f>
        <v/>
      </c>
      <c r="K212" s="6" t="n"/>
      <c r="L212" s="11">
        <f>IF(J212="","",MAX(0,J212-N(K212)))</f>
        <v/>
      </c>
      <c r="M212" s="10">
        <f>IF(J212="","",IF(L212=0,"Pagado",IF(AND('Configuración'!$B$5&lt;&gt;"",TODAY()&gt;'Configuración'!$B$5),"Moroso","Pendiente")))</f>
        <v/>
      </c>
    </row>
    <row r="213">
      <c r="A213" s="9" t="n"/>
      <c r="B213" s="9" t="n"/>
      <c r="C213" s="9" t="n"/>
      <c r="D213" s="9" t="n"/>
      <c r="E213" s="9" t="n"/>
      <c r="F213" s="9" t="n"/>
      <c r="G213" s="9" t="n"/>
      <c r="H213" s="10">
        <f>IF(OR(F213="",G213=""),"",MAX(0,G213-F213))</f>
        <v/>
      </c>
      <c r="I213" s="11">
        <f>IF(H213="","",H213*'Configuración'!$B$4)</f>
        <v/>
      </c>
      <c r="J213" s="11">
        <f>IF(H213="","",'Configuración'!$B$3+I213)</f>
        <v/>
      </c>
      <c r="K213" s="6" t="n"/>
      <c r="L213" s="11">
        <f>IF(J213="","",MAX(0,J213-N(K213)))</f>
        <v/>
      </c>
      <c r="M213" s="10">
        <f>IF(J213="","",IF(L213=0,"Pagado",IF(AND('Configuración'!$B$5&lt;&gt;"",TODAY()&gt;'Configuración'!$B$5),"Moroso","Pendiente")))</f>
        <v/>
      </c>
    </row>
    <row r="214">
      <c r="A214" s="9" t="n"/>
      <c r="B214" s="9" t="n"/>
      <c r="C214" s="9" t="n"/>
      <c r="D214" s="9" t="n"/>
      <c r="E214" s="9" t="n"/>
      <c r="F214" s="9" t="n"/>
      <c r="G214" s="9" t="n"/>
      <c r="H214" s="10">
        <f>IF(OR(F214="",G214=""),"",MAX(0,G214-F214))</f>
        <v/>
      </c>
      <c r="I214" s="11">
        <f>IF(H214="","",H214*'Configuración'!$B$4)</f>
        <v/>
      </c>
      <c r="J214" s="11">
        <f>IF(H214="","",'Configuración'!$B$3+I214)</f>
        <v/>
      </c>
      <c r="K214" s="6" t="n"/>
      <c r="L214" s="11">
        <f>IF(J214="","",MAX(0,J214-N(K214)))</f>
        <v/>
      </c>
      <c r="M214" s="10">
        <f>IF(J214="","",IF(L214=0,"Pagado",IF(AND('Configuración'!$B$5&lt;&gt;"",TODAY()&gt;'Configuración'!$B$5),"Moroso","Pendiente")))</f>
        <v/>
      </c>
    </row>
    <row r="215">
      <c r="A215" s="9" t="n"/>
      <c r="B215" s="9" t="n"/>
      <c r="C215" s="9" t="n"/>
      <c r="D215" s="9" t="n"/>
      <c r="E215" s="9" t="n"/>
      <c r="F215" s="9" t="n"/>
      <c r="G215" s="9" t="n"/>
      <c r="H215" s="10">
        <f>IF(OR(F215="",G215=""),"",MAX(0,G215-F215))</f>
        <v/>
      </c>
      <c r="I215" s="11">
        <f>IF(H215="","",H215*'Configuración'!$B$4)</f>
        <v/>
      </c>
      <c r="J215" s="11">
        <f>IF(H215="","",'Configuración'!$B$3+I215)</f>
        <v/>
      </c>
      <c r="K215" s="6" t="n"/>
      <c r="L215" s="11">
        <f>IF(J215="","",MAX(0,J215-N(K215)))</f>
        <v/>
      </c>
      <c r="M215" s="10">
        <f>IF(J215="","",IF(L215=0,"Pagado",IF(AND('Configuración'!$B$5&lt;&gt;"",TODAY()&gt;'Configuración'!$B$5),"Moroso","Pendiente")))</f>
        <v/>
      </c>
    </row>
    <row r="216">
      <c r="A216" s="9" t="n"/>
      <c r="B216" s="9" t="n"/>
      <c r="C216" s="9" t="n"/>
      <c r="D216" s="9" t="n"/>
      <c r="E216" s="9" t="n"/>
      <c r="F216" s="9" t="n"/>
      <c r="G216" s="9" t="n"/>
      <c r="H216" s="10">
        <f>IF(OR(F216="",G216=""),"",MAX(0,G216-F216))</f>
        <v/>
      </c>
      <c r="I216" s="11">
        <f>IF(H216="","",H216*'Configuración'!$B$4)</f>
        <v/>
      </c>
      <c r="J216" s="11">
        <f>IF(H216="","",'Configuración'!$B$3+I216)</f>
        <v/>
      </c>
      <c r="K216" s="6" t="n"/>
      <c r="L216" s="11">
        <f>IF(J216="","",MAX(0,J216-N(K216)))</f>
        <v/>
      </c>
      <c r="M216" s="10">
        <f>IF(J216="","",IF(L216=0,"Pagado",IF(AND('Configuración'!$B$5&lt;&gt;"",TODAY()&gt;'Configuración'!$B$5),"Moroso","Pendiente")))</f>
        <v/>
      </c>
    </row>
    <row r="217">
      <c r="A217" s="9" t="n"/>
      <c r="B217" s="9" t="n"/>
      <c r="C217" s="9" t="n"/>
      <c r="D217" s="9" t="n"/>
      <c r="E217" s="9" t="n"/>
      <c r="F217" s="9" t="n"/>
      <c r="G217" s="9" t="n"/>
      <c r="H217" s="10">
        <f>IF(OR(F217="",G217=""),"",MAX(0,G217-F217))</f>
        <v/>
      </c>
      <c r="I217" s="11">
        <f>IF(H217="","",H217*'Configuración'!$B$4)</f>
        <v/>
      </c>
      <c r="J217" s="11">
        <f>IF(H217="","",'Configuración'!$B$3+I217)</f>
        <v/>
      </c>
      <c r="K217" s="6" t="n"/>
      <c r="L217" s="11">
        <f>IF(J217="","",MAX(0,J217-N(K217)))</f>
        <v/>
      </c>
      <c r="M217" s="10">
        <f>IF(J217="","",IF(L217=0,"Pagado",IF(AND('Configuración'!$B$5&lt;&gt;"",TODAY()&gt;'Configuración'!$B$5),"Moroso","Pendiente")))</f>
        <v/>
      </c>
    </row>
    <row r="218">
      <c r="A218" s="9" t="n"/>
      <c r="B218" s="9" t="n"/>
      <c r="C218" s="9" t="n"/>
      <c r="D218" s="9" t="n"/>
      <c r="E218" s="9" t="n"/>
      <c r="F218" s="9" t="n"/>
      <c r="G218" s="9" t="n"/>
      <c r="H218" s="10">
        <f>IF(OR(F218="",G218=""),"",MAX(0,G218-F218))</f>
        <v/>
      </c>
      <c r="I218" s="11">
        <f>IF(H218="","",H218*'Configuración'!$B$4)</f>
        <v/>
      </c>
      <c r="J218" s="11">
        <f>IF(H218="","",'Configuración'!$B$3+I218)</f>
        <v/>
      </c>
      <c r="K218" s="6" t="n"/>
      <c r="L218" s="11">
        <f>IF(J218="","",MAX(0,J218-N(K218)))</f>
        <v/>
      </c>
      <c r="M218" s="10">
        <f>IF(J218="","",IF(L218=0,"Pagado",IF(AND('Configuración'!$B$5&lt;&gt;"",TODAY()&gt;'Configuración'!$B$5),"Moroso","Pendiente")))</f>
        <v/>
      </c>
    </row>
    <row r="219">
      <c r="A219" s="9" t="n"/>
      <c r="B219" s="9" t="n"/>
      <c r="C219" s="9" t="n"/>
      <c r="D219" s="9" t="n"/>
      <c r="E219" s="9" t="n"/>
      <c r="F219" s="9" t="n"/>
      <c r="G219" s="9" t="n"/>
      <c r="H219" s="10">
        <f>IF(OR(F219="",G219=""),"",MAX(0,G219-F219))</f>
        <v/>
      </c>
      <c r="I219" s="11">
        <f>IF(H219="","",H219*'Configuración'!$B$4)</f>
        <v/>
      </c>
      <c r="J219" s="11">
        <f>IF(H219="","",'Configuración'!$B$3+I219)</f>
        <v/>
      </c>
      <c r="K219" s="6" t="n"/>
      <c r="L219" s="11">
        <f>IF(J219="","",MAX(0,J219-N(K219)))</f>
        <v/>
      </c>
      <c r="M219" s="10">
        <f>IF(J219="","",IF(L219=0,"Pagado",IF(AND('Configuración'!$B$5&lt;&gt;"",TODAY()&gt;'Configuración'!$B$5),"Moroso","Pendiente")))</f>
        <v/>
      </c>
    </row>
    <row r="220">
      <c r="A220" s="9" t="n"/>
      <c r="B220" s="9" t="n"/>
      <c r="C220" s="9" t="n"/>
      <c r="D220" s="9" t="n"/>
      <c r="E220" s="9" t="n"/>
      <c r="F220" s="9" t="n"/>
      <c r="G220" s="9" t="n"/>
      <c r="H220" s="10">
        <f>IF(OR(F220="",G220=""),"",MAX(0,G220-F220))</f>
        <v/>
      </c>
      <c r="I220" s="11">
        <f>IF(H220="","",H220*'Configuración'!$B$4)</f>
        <v/>
      </c>
      <c r="J220" s="11">
        <f>IF(H220="","",'Configuración'!$B$3+I220)</f>
        <v/>
      </c>
      <c r="K220" s="6" t="n"/>
      <c r="L220" s="11">
        <f>IF(J220="","",MAX(0,J220-N(K220)))</f>
        <v/>
      </c>
      <c r="M220" s="10">
        <f>IF(J220="","",IF(L220=0,"Pagado",IF(AND('Configuración'!$B$5&lt;&gt;"",TODAY()&gt;'Configuración'!$B$5),"Moroso","Pendiente")))</f>
        <v/>
      </c>
    </row>
    <row r="221">
      <c r="A221" s="9" t="n"/>
      <c r="B221" s="9" t="n"/>
      <c r="C221" s="9" t="n"/>
      <c r="D221" s="9" t="n"/>
      <c r="E221" s="9" t="n"/>
      <c r="F221" s="9" t="n"/>
      <c r="G221" s="9" t="n"/>
      <c r="H221" s="10">
        <f>IF(OR(F221="",G221=""),"",MAX(0,G221-F221))</f>
        <v/>
      </c>
      <c r="I221" s="11">
        <f>IF(H221="","",H221*'Configuración'!$B$4)</f>
        <v/>
      </c>
      <c r="J221" s="11">
        <f>IF(H221="","",'Configuración'!$B$3+I221)</f>
        <v/>
      </c>
      <c r="K221" s="6" t="n"/>
      <c r="L221" s="11">
        <f>IF(J221="","",MAX(0,J221-N(K221)))</f>
        <v/>
      </c>
      <c r="M221" s="10">
        <f>IF(J221="","",IF(L221=0,"Pagado",IF(AND('Configuración'!$B$5&lt;&gt;"",TODAY()&gt;'Configuración'!$B$5),"Moroso","Pendiente")))</f>
        <v/>
      </c>
    </row>
    <row r="222">
      <c r="A222" s="9" t="n"/>
      <c r="B222" s="9" t="n"/>
      <c r="C222" s="9" t="n"/>
      <c r="D222" s="9" t="n"/>
      <c r="E222" s="9" t="n"/>
      <c r="F222" s="9" t="n"/>
      <c r="G222" s="9" t="n"/>
      <c r="H222" s="10">
        <f>IF(OR(F222="",G222=""),"",MAX(0,G222-F222))</f>
        <v/>
      </c>
      <c r="I222" s="11">
        <f>IF(H222="","",H222*'Configuración'!$B$4)</f>
        <v/>
      </c>
      <c r="J222" s="11">
        <f>IF(H222="","",'Configuración'!$B$3+I222)</f>
        <v/>
      </c>
      <c r="K222" s="6" t="n"/>
      <c r="L222" s="11">
        <f>IF(J222="","",MAX(0,J222-N(K222)))</f>
        <v/>
      </c>
      <c r="M222" s="10">
        <f>IF(J222="","",IF(L222=0,"Pagado",IF(AND('Configuración'!$B$5&lt;&gt;"",TODAY()&gt;'Configuración'!$B$5),"Moroso","Pendiente")))</f>
        <v/>
      </c>
    </row>
    <row r="223">
      <c r="A223" s="9" t="n"/>
      <c r="B223" s="9" t="n"/>
      <c r="C223" s="9" t="n"/>
      <c r="D223" s="9" t="n"/>
      <c r="E223" s="9" t="n"/>
      <c r="F223" s="9" t="n"/>
      <c r="G223" s="9" t="n"/>
      <c r="H223" s="10">
        <f>IF(OR(F223="",G223=""),"",MAX(0,G223-F223))</f>
        <v/>
      </c>
      <c r="I223" s="11">
        <f>IF(H223="","",H223*'Configuración'!$B$4)</f>
        <v/>
      </c>
      <c r="J223" s="11">
        <f>IF(H223="","",'Configuración'!$B$3+I223)</f>
        <v/>
      </c>
      <c r="K223" s="6" t="n"/>
      <c r="L223" s="11">
        <f>IF(J223="","",MAX(0,J223-N(K223)))</f>
        <v/>
      </c>
      <c r="M223" s="10">
        <f>IF(J223="","",IF(L223=0,"Pagado",IF(AND('Configuración'!$B$5&lt;&gt;"",TODAY()&gt;'Configuración'!$B$5),"Moroso","Pendiente")))</f>
        <v/>
      </c>
    </row>
    <row r="224">
      <c r="A224" s="9" t="n"/>
      <c r="B224" s="9" t="n"/>
      <c r="C224" s="9" t="n"/>
      <c r="D224" s="9" t="n"/>
      <c r="E224" s="9" t="n"/>
      <c r="F224" s="9" t="n"/>
      <c r="G224" s="9" t="n"/>
      <c r="H224" s="10">
        <f>IF(OR(F224="",G224=""),"",MAX(0,G224-F224))</f>
        <v/>
      </c>
      <c r="I224" s="11">
        <f>IF(H224="","",H224*'Configuración'!$B$4)</f>
        <v/>
      </c>
      <c r="J224" s="11">
        <f>IF(H224="","",'Configuración'!$B$3+I224)</f>
        <v/>
      </c>
      <c r="K224" s="6" t="n"/>
      <c r="L224" s="11">
        <f>IF(J224="","",MAX(0,J224-N(K224)))</f>
        <v/>
      </c>
      <c r="M224" s="10">
        <f>IF(J224="","",IF(L224=0,"Pagado",IF(AND('Configuración'!$B$5&lt;&gt;"",TODAY()&gt;'Configuración'!$B$5),"Moroso","Pendiente")))</f>
        <v/>
      </c>
    </row>
    <row r="225">
      <c r="A225" s="9" t="n"/>
      <c r="B225" s="9" t="n"/>
      <c r="C225" s="9" t="n"/>
      <c r="D225" s="9" t="n"/>
      <c r="E225" s="9" t="n"/>
      <c r="F225" s="9" t="n"/>
      <c r="G225" s="9" t="n"/>
      <c r="H225" s="10">
        <f>IF(OR(F225="",G225=""),"",MAX(0,G225-F225))</f>
        <v/>
      </c>
      <c r="I225" s="11">
        <f>IF(H225="","",H225*'Configuración'!$B$4)</f>
        <v/>
      </c>
      <c r="J225" s="11">
        <f>IF(H225="","",'Configuración'!$B$3+I225)</f>
        <v/>
      </c>
      <c r="K225" s="6" t="n"/>
      <c r="L225" s="11">
        <f>IF(J225="","",MAX(0,J225-N(K225)))</f>
        <v/>
      </c>
      <c r="M225" s="10">
        <f>IF(J225="","",IF(L225=0,"Pagado",IF(AND('Configuración'!$B$5&lt;&gt;"",TODAY()&gt;'Configuración'!$B$5),"Moroso","Pendiente")))</f>
        <v/>
      </c>
    </row>
    <row r="226">
      <c r="A226" s="9" t="n"/>
      <c r="B226" s="9" t="n"/>
      <c r="C226" s="9" t="n"/>
      <c r="D226" s="9" t="n"/>
      <c r="E226" s="9" t="n"/>
      <c r="F226" s="9" t="n"/>
      <c r="G226" s="9" t="n"/>
      <c r="H226" s="10">
        <f>IF(OR(F226="",G226=""),"",MAX(0,G226-F226))</f>
        <v/>
      </c>
      <c r="I226" s="11">
        <f>IF(H226="","",H226*'Configuración'!$B$4)</f>
        <v/>
      </c>
      <c r="J226" s="11">
        <f>IF(H226="","",'Configuración'!$B$3+I226)</f>
        <v/>
      </c>
      <c r="K226" s="6" t="n"/>
      <c r="L226" s="11">
        <f>IF(J226="","",MAX(0,J226-N(K226)))</f>
        <v/>
      </c>
      <c r="M226" s="10">
        <f>IF(J226="","",IF(L226=0,"Pagado",IF(AND('Configuración'!$B$5&lt;&gt;"",TODAY()&gt;'Configuración'!$B$5),"Moroso","Pendiente")))</f>
        <v/>
      </c>
    </row>
    <row r="227">
      <c r="A227" s="9" t="n"/>
      <c r="B227" s="9" t="n"/>
      <c r="C227" s="9" t="n"/>
      <c r="D227" s="9" t="n"/>
      <c r="E227" s="9" t="n"/>
      <c r="F227" s="9" t="n"/>
      <c r="G227" s="9" t="n"/>
      <c r="H227" s="10">
        <f>IF(OR(F227="",G227=""),"",MAX(0,G227-F227))</f>
        <v/>
      </c>
      <c r="I227" s="11">
        <f>IF(H227="","",H227*'Configuración'!$B$4)</f>
        <v/>
      </c>
      <c r="J227" s="11">
        <f>IF(H227="","",'Configuración'!$B$3+I227)</f>
        <v/>
      </c>
      <c r="K227" s="6" t="n"/>
      <c r="L227" s="11">
        <f>IF(J227="","",MAX(0,J227-N(K227)))</f>
        <v/>
      </c>
      <c r="M227" s="10">
        <f>IF(J227="","",IF(L227=0,"Pagado",IF(AND('Configuración'!$B$5&lt;&gt;"",TODAY()&gt;'Configuración'!$B$5),"Moroso","Pendiente")))</f>
        <v/>
      </c>
    </row>
    <row r="228">
      <c r="A228" s="9" t="n"/>
      <c r="B228" s="9" t="n"/>
      <c r="C228" s="9" t="n"/>
      <c r="D228" s="9" t="n"/>
      <c r="E228" s="9" t="n"/>
      <c r="F228" s="9" t="n"/>
      <c r="G228" s="9" t="n"/>
      <c r="H228" s="10">
        <f>IF(OR(F228="",G228=""),"",MAX(0,G228-F228))</f>
        <v/>
      </c>
      <c r="I228" s="11">
        <f>IF(H228="","",H228*'Configuración'!$B$4)</f>
        <v/>
      </c>
      <c r="J228" s="11">
        <f>IF(H228="","",'Configuración'!$B$3+I228)</f>
        <v/>
      </c>
      <c r="K228" s="6" t="n"/>
      <c r="L228" s="11">
        <f>IF(J228="","",MAX(0,J228-N(K228)))</f>
        <v/>
      </c>
      <c r="M228" s="10">
        <f>IF(J228="","",IF(L228=0,"Pagado",IF(AND('Configuración'!$B$5&lt;&gt;"",TODAY()&gt;'Configuración'!$B$5),"Moroso","Pendiente")))</f>
        <v/>
      </c>
    </row>
    <row r="229">
      <c r="A229" s="9" t="n"/>
      <c r="B229" s="9" t="n"/>
      <c r="C229" s="9" t="n"/>
      <c r="D229" s="9" t="n"/>
      <c r="E229" s="9" t="n"/>
      <c r="F229" s="9" t="n"/>
      <c r="G229" s="9" t="n"/>
      <c r="H229" s="10">
        <f>IF(OR(F229="",G229=""),"",MAX(0,G229-F229))</f>
        <v/>
      </c>
      <c r="I229" s="11">
        <f>IF(H229="","",H229*'Configuración'!$B$4)</f>
        <v/>
      </c>
      <c r="J229" s="11">
        <f>IF(H229="","",'Configuración'!$B$3+I229)</f>
        <v/>
      </c>
      <c r="K229" s="6" t="n"/>
      <c r="L229" s="11">
        <f>IF(J229="","",MAX(0,J229-N(K229)))</f>
        <v/>
      </c>
      <c r="M229" s="10">
        <f>IF(J229="","",IF(L229=0,"Pagado",IF(AND('Configuración'!$B$5&lt;&gt;"",TODAY()&gt;'Configuración'!$B$5),"Moroso","Pendiente")))</f>
        <v/>
      </c>
    </row>
    <row r="230">
      <c r="A230" s="9" t="n"/>
      <c r="B230" s="9" t="n"/>
      <c r="C230" s="9" t="n"/>
      <c r="D230" s="9" t="n"/>
      <c r="E230" s="9" t="n"/>
      <c r="F230" s="9" t="n"/>
      <c r="G230" s="9" t="n"/>
      <c r="H230" s="10">
        <f>IF(OR(F230="",G230=""),"",MAX(0,G230-F230))</f>
        <v/>
      </c>
      <c r="I230" s="11">
        <f>IF(H230="","",H230*'Configuración'!$B$4)</f>
        <v/>
      </c>
      <c r="J230" s="11">
        <f>IF(H230="","",'Configuración'!$B$3+I230)</f>
        <v/>
      </c>
      <c r="K230" s="6" t="n"/>
      <c r="L230" s="11">
        <f>IF(J230="","",MAX(0,J230-N(K230)))</f>
        <v/>
      </c>
      <c r="M230" s="10">
        <f>IF(J230="","",IF(L230=0,"Pagado",IF(AND('Configuración'!$B$5&lt;&gt;"",TODAY()&gt;'Configuración'!$B$5),"Moroso","Pendiente")))</f>
        <v/>
      </c>
    </row>
    <row r="231">
      <c r="A231" s="9" t="n"/>
      <c r="B231" s="9" t="n"/>
      <c r="C231" s="9" t="n"/>
      <c r="D231" s="9" t="n"/>
      <c r="E231" s="9" t="n"/>
      <c r="F231" s="9" t="n"/>
      <c r="G231" s="9" t="n"/>
      <c r="H231" s="10">
        <f>IF(OR(F231="",G231=""),"",MAX(0,G231-F231))</f>
        <v/>
      </c>
      <c r="I231" s="11">
        <f>IF(H231="","",H231*'Configuración'!$B$4)</f>
        <v/>
      </c>
      <c r="J231" s="11">
        <f>IF(H231="","",'Configuración'!$B$3+I231)</f>
        <v/>
      </c>
      <c r="K231" s="6" t="n"/>
      <c r="L231" s="11">
        <f>IF(J231="","",MAX(0,J231-N(K231)))</f>
        <v/>
      </c>
      <c r="M231" s="10">
        <f>IF(J231="","",IF(L231=0,"Pagado",IF(AND('Configuración'!$B$5&lt;&gt;"",TODAY()&gt;'Configuración'!$B$5),"Moroso","Pendiente")))</f>
        <v/>
      </c>
    </row>
    <row r="232">
      <c r="A232" s="9" t="n"/>
      <c r="B232" s="9" t="n"/>
      <c r="C232" s="9" t="n"/>
      <c r="D232" s="9" t="n"/>
      <c r="E232" s="9" t="n"/>
      <c r="F232" s="9" t="n"/>
      <c r="G232" s="9" t="n"/>
      <c r="H232" s="10">
        <f>IF(OR(F232="",G232=""),"",MAX(0,G232-F232))</f>
        <v/>
      </c>
      <c r="I232" s="11">
        <f>IF(H232="","",H232*'Configuración'!$B$4)</f>
        <v/>
      </c>
      <c r="J232" s="11">
        <f>IF(H232="","",'Configuración'!$B$3+I232)</f>
        <v/>
      </c>
      <c r="K232" s="6" t="n"/>
      <c r="L232" s="11">
        <f>IF(J232="","",MAX(0,J232-N(K232)))</f>
        <v/>
      </c>
      <c r="M232" s="10">
        <f>IF(J232="","",IF(L232=0,"Pagado",IF(AND('Configuración'!$B$5&lt;&gt;"",TODAY()&gt;'Configuración'!$B$5),"Moroso","Pendiente")))</f>
        <v/>
      </c>
    </row>
    <row r="233">
      <c r="A233" s="9" t="n"/>
      <c r="B233" s="9" t="n"/>
      <c r="C233" s="9" t="n"/>
      <c r="D233" s="9" t="n"/>
      <c r="E233" s="9" t="n"/>
      <c r="F233" s="9" t="n"/>
      <c r="G233" s="9" t="n"/>
      <c r="H233" s="10">
        <f>IF(OR(F233="",G233=""),"",MAX(0,G233-F233))</f>
        <v/>
      </c>
      <c r="I233" s="11">
        <f>IF(H233="","",H233*'Configuración'!$B$4)</f>
        <v/>
      </c>
      <c r="J233" s="11">
        <f>IF(H233="","",'Configuración'!$B$3+I233)</f>
        <v/>
      </c>
      <c r="K233" s="6" t="n"/>
      <c r="L233" s="11">
        <f>IF(J233="","",MAX(0,J233-N(K233)))</f>
        <v/>
      </c>
      <c r="M233" s="10">
        <f>IF(J233="","",IF(L233=0,"Pagado",IF(AND('Configuración'!$B$5&lt;&gt;"",TODAY()&gt;'Configuración'!$B$5),"Moroso","Pendiente")))</f>
        <v/>
      </c>
    </row>
    <row r="234">
      <c r="A234" s="9" t="n"/>
      <c r="B234" s="9" t="n"/>
      <c r="C234" s="9" t="n"/>
      <c r="D234" s="9" t="n"/>
      <c r="E234" s="9" t="n"/>
      <c r="F234" s="9" t="n"/>
      <c r="G234" s="9" t="n"/>
      <c r="H234" s="10">
        <f>IF(OR(F234="",G234=""),"",MAX(0,G234-F234))</f>
        <v/>
      </c>
      <c r="I234" s="11">
        <f>IF(H234="","",H234*'Configuración'!$B$4)</f>
        <v/>
      </c>
      <c r="J234" s="11">
        <f>IF(H234="","",'Configuración'!$B$3+I234)</f>
        <v/>
      </c>
      <c r="K234" s="6" t="n"/>
      <c r="L234" s="11">
        <f>IF(J234="","",MAX(0,J234-N(K234)))</f>
        <v/>
      </c>
      <c r="M234" s="10">
        <f>IF(J234="","",IF(L234=0,"Pagado",IF(AND('Configuración'!$B$5&lt;&gt;"",TODAY()&gt;'Configuración'!$B$5),"Moroso","Pendiente")))</f>
        <v/>
      </c>
    </row>
    <row r="235">
      <c r="A235" s="9" t="n"/>
      <c r="B235" s="9" t="n"/>
      <c r="C235" s="9" t="n"/>
      <c r="D235" s="9" t="n"/>
      <c r="E235" s="9" t="n"/>
      <c r="F235" s="9" t="n"/>
      <c r="G235" s="9" t="n"/>
      <c r="H235" s="10">
        <f>IF(OR(F235="",G235=""),"",MAX(0,G235-F235))</f>
        <v/>
      </c>
      <c r="I235" s="11">
        <f>IF(H235="","",H235*'Configuración'!$B$4)</f>
        <v/>
      </c>
      <c r="J235" s="11">
        <f>IF(H235="","",'Configuración'!$B$3+I235)</f>
        <v/>
      </c>
      <c r="K235" s="6" t="n"/>
      <c r="L235" s="11">
        <f>IF(J235="","",MAX(0,J235-N(K235)))</f>
        <v/>
      </c>
      <c r="M235" s="10">
        <f>IF(J235="","",IF(L235=0,"Pagado",IF(AND('Configuración'!$B$5&lt;&gt;"",TODAY()&gt;'Configuración'!$B$5),"Moroso","Pendiente")))</f>
        <v/>
      </c>
    </row>
    <row r="236">
      <c r="A236" s="9" t="n"/>
      <c r="B236" s="9" t="n"/>
      <c r="C236" s="9" t="n"/>
      <c r="D236" s="9" t="n"/>
      <c r="E236" s="9" t="n"/>
      <c r="F236" s="9" t="n"/>
      <c r="G236" s="9" t="n"/>
      <c r="H236" s="10">
        <f>IF(OR(F236="",G236=""),"",MAX(0,G236-F236))</f>
        <v/>
      </c>
      <c r="I236" s="11">
        <f>IF(H236="","",H236*'Configuración'!$B$4)</f>
        <v/>
      </c>
      <c r="J236" s="11">
        <f>IF(H236="","",'Configuración'!$B$3+I236)</f>
        <v/>
      </c>
      <c r="K236" s="6" t="n"/>
      <c r="L236" s="11">
        <f>IF(J236="","",MAX(0,J236-N(K236)))</f>
        <v/>
      </c>
      <c r="M236" s="10">
        <f>IF(J236="","",IF(L236=0,"Pagado",IF(AND('Configuración'!$B$5&lt;&gt;"",TODAY()&gt;'Configuración'!$B$5),"Moroso","Pendiente")))</f>
        <v/>
      </c>
    </row>
    <row r="237">
      <c r="A237" s="9" t="n"/>
      <c r="B237" s="9" t="n"/>
      <c r="C237" s="9" t="n"/>
      <c r="D237" s="9" t="n"/>
      <c r="E237" s="9" t="n"/>
      <c r="F237" s="9" t="n"/>
      <c r="G237" s="9" t="n"/>
      <c r="H237" s="10">
        <f>IF(OR(F237="",G237=""),"",MAX(0,G237-F237))</f>
        <v/>
      </c>
      <c r="I237" s="11">
        <f>IF(H237="","",H237*'Configuración'!$B$4)</f>
        <v/>
      </c>
      <c r="J237" s="11">
        <f>IF(H237="","",'Configuración'!$B$3+I237)</f>
        <v/>
      </c>
      <c r="K237" s="6" t="n"/>
      <c r="L237" s="11">
        <f>IF(J237="","",MAX(0,J237-N(K237)))</f>
        <v/>
      </c>
      <c r="M237" s="10">
        <f>IF(J237="","",IF(L237=0,"Pagado",IF(AND('Configuración'!$B$5&lt;&gt;"",TODAY()&gt;'Configuración'!$B$5),"Moroso","Pendiente")))</f>
        <v/>
      </c>
    </row>
    <row r="238">
      <c r="A238" s="9" t="n"/>
      <c r="B238" s="9" t="n"/>
      <c r="C238" s="9" t="n"/>
      <c r="D238" s="9" t="n"/>
      <c r="E238" s="9" t="n"/>
      <c r="F238" s="9" t="n"/>
      <c r="G238" s="9" t="n"/>
      <c r="H238" s="10">
        <f>IF(OR(F238="",G238=""),"",MAX(0,G238-F238))</f>
        <v/>
      </c>
      <c r="I238" s="11">
        <f>IF(H238="","",H238*'Configuración'!$B$4)</f>
        <v/>
      </c>
      <c r="J238" s="11">
        <f>IF(H238="","",'Configuración'!$B$3+I238)</f>
        <v/>
      </c>
      <c r="K238" s="6" t="n"/>
      <c r="L238" s="11">
        <f>IF(J238="","",MAX(0,J238-N(K238)))</f>
        <v/>
      </c>
      <c r="M238" s="10">
        <f>IF(J238="","",IF(L238=0,"Pagado",IF(AND('Configuración'!$B$5&lt;&gt;"",TODAY()&gt;'Configuración'!$B$5),"Moroso","Pendiente")))</f>
        <v/>
      </c>
    </row>
    <row r="239">
      <c r="A239" s="9" t="n"/>
      <c r="B239" s="9" t="n"/>
      <c r="C239" s="9" t="n"/>
      <c r="D239" s="9" t="n"/>
      <c r="E239" s="9" t="n"/>
      <c r="F239" s="9" t="n"/>
      <c r="G239" s="9" t="n"/>
      <c r="H239" s="10">
        <f>IF(OR(F239="",G239=""),"",MAX(0,G239-F239))</f>
        <v/>
      </c>
      <c r="I239" s="11">
        <f>IF(H239="","",H239*'Configuración'!$B$4)</f>
        <v/>
      </c>
      <c r="J239" s="11">
        <f>IF(H239="","",'Configuración'!$B$3+I239)</f>
        <v/>
      </c>
      <c r="K239" s="6" t="n"/>
      <c r="L239" s="11">
        <f>IF(J239="","",MAX(0,J239-N(K239)))</f>
        <v/>
      </c>
      <c r="M239" s="10">
        <f>IF(J239="","",IF(L239=0,"Pagado",IF(AND('Configuración'!$B$5&lt;&gt;"",TODAY()&gt;'Configuración'!$B$5),"Moroso","Pendiente")))</f>
        <v/>
      </c>
    </row>
    <row r="240">
      <c r="A240" s="9" t="n"/>
      <c r="B240" s="9" t="n"/>
      <c r="C240" s="9" t="n"/>
      <c r="D240" s="9" t="n"/>
      <c r="E240" s="9" t="n"/>
      <c r="F240" s="9" t="n"/>
      <c r="G240" s="9" t="n"/>
      <c r="H240" s="10">
        <f>IF(OR(F240="",G240=""),"",MAX(0,G240-F240))</f>
        <v/>
      </c>
      <c r="I240" s="11">
        <f>IF(H240="","",H240*'Configuración'!$B$4)</f>
        <v/>
      </c>
      <c r="J240" s="11">
        <f>IF(H240="","",'Configuración'!$B$3+I240)</f>
        <v/>
      </c>
      <c r="K240" s="6" t="n"/>
      <c r="L240" s="11">
        <f>IF(J240="","",MAX(0,J240-N(K240)))</f>
        <v/>
      </c>
      <c r="M240" s="10">
        <f>IF(J240="","",IF(L240=0,"Pagado",IF(AND('Configuración'!$B$5&lt;&gt;"",TODAY()&gt;'Configuración'!$B$5),"Moroso","Pendiente")))</f>
        <v/>
      </c>
    </row>
    <row r="241">
      <c r="A241" s="9" t="n"/>
      <c r="B241" s="9" t="n"/>
      <c r="C241" s="9" t="n"/>
      <c r="D241" s="9" t="n"/>
      <c r="E241" s="9" t="n"/>
      <c r="F241" s="9" t="n"/>
      <c r="G241" s="9" t="n"/>
      <c r="H241" s="10">
        <f>IF(OR(F241="",G241=""),"",MAX(0,G241-F241))</f>
        <v/>
      </c>
      <c r="I241" s="11">
        <f>IF(H241="","",H241*'Configuración'!$B$4)</f>
        <v/>
      </c>
      <c r="J241" s="11">
        <f>IF(H241="","",'Configuración'!$B$3+I241)</f>
        <v/>
      </c>
      <c r="K241" s="6" t="n"/>
      <c r="L241" s="11">
        <f>IF(J241="","",MAX(0,J241-N(K241)))</f>
        <v/>
      </c>
      <c r="M241" s="10">
        <f>IF(J241="","",IF(L241=0,"Pagado",IF(AND('Configuración'!$B$5&lt;&gt;"",TODAY()&gt;'Configuración'!$B$5),"Moroso","Pendiente")))</f>
        <v/>
      </c>
    </row>
    <row r="242">
      <c r="A242" s="9" t="n"/>
      <c r="B242" s="9" t="n"/>
      <c r="C242" s="9" t="n"/>
      <c r="D242" s="9" t="n"/>
      <c r="E242" s="9" t="n"/>
      <c r="F242" s="9" t="n"/>
      <c r="G242" s="9" t="n"/>
      <c r="H242" s="10">
        <f>IF(OR(F242="",G242=""),"",MAX(0,G242-F242))</f>
        <v/>
      </c>
      <c r="I242" s="11">
        <f>IF(H242="","",H242*'Configuración'!$B$4)</f>
        <v/>
      </c>
      <c r="J242" s="11">
        <f>IF(H242="","",'Configuración'!$B$3+I242)</f>
        <v/>
      </c>
      <c r="K242" s="6" t="n"/>
      <c r="L242" s="11">
        <f>IF(J242="","",MAX(0,J242-N(K242)))</f>
        <v/>
      </c>
      <c r="M242" s="10">
        <f>IF(J242="","",IF(L242=0,"Pagado",IF(AND('Configuración'!$B$5&lt;&gt;"",TODAY()&gt;'Configuración'!$B$5),"Moroso","Pendiente")))</f>
        <v/>
      </c>
    </row>
    <row r="243">
      <c r="A243" s="9" t="n"/>
      <c r="B243" s="9" t="n"/>
      <c r="C243" s="9" t="n"/>
      <c r="D243" s="9" t="n"/>
      <c r="E243" s="9" t="n"/>
      <c r="F243" s="9" t="n"/>
      <c r="G243" s="9" t="n"/>
      <c r="H243" s="10">
        <f>IF(OR(F243="",G243=""),"",MAX(0,G243-F243))</f>
        <v/>
      </c>
      <c r="I243" s="11">
        <f>IF(H243="","",H243*'Configuración'!$B$4)</f>
        <v/>
      </c>
      <c r="J243" s="11">
        <f>IF(H243="","",'Configuración'!$B$3+I243)</f>
        <v/>
      </c>
      <c r="K243" s="6" t="n"/>
      <c r="L243" s="11">
        <f>IF(J243="","",MAX(0,J243-N(K243)))</f>
        <v/>
      </c>
      <c r="M243" s="10">
        <f>IF(J243="","",IF(L243=0,"Pagado",IF(AND('Configuración'!$B$5&lt;&gt;"",TODAY()&gt;'Configuración'!$B$5),"Moroso","Pendiente")))</f>
        <v/>
      </c>
    </row>
    <row r="244">
      <c r="A244" s="9" t="n"/>
      <c r="B244" s="9" t="n"/>
      <c r="C244" s="9" t="n"/>
      <c r="D244" s="9" t="n"/>
      <c r="E244" s="9" t="n"/>
      <c r="F244" s="9" t="n"/>
      <c r="G244" s="9" t="n"/>
      <c r="H244" s="10">
        <f>IF(OR(F244="",G244=""),"",MAX(0,G244-F244))</f>
        <v/>
      </c>
      <c r="I244" s="11">
        <f>IF(H244="","",H244*'Configuración'!$B$4)</f>
        <v/>
      </c>
      <c r="J244" s="11">
        <f>IF(H244="","",'Configuración'!$B$3+I244)</f>
        <v/>
      </c>
      <c r="K244" s="6" t="n"/>
      <c r="L244" s="11">
        <f>IF(J244="","",MAX(0,J244-N(K244)))</f>
        <v/>
      </c>
      <c r="M244" s="10">
        <f>IF(J244="","",IF(L244=0,"Pagado",IF(AND('Configuración'!$B$5&lt;&gt;"",TODAY()&gt;'Configuración'!$B$5),"Moroso","Pendiente")))</f>
        <v/>
      </c>
    </row>
    <row r="245">
      <c r="A245" s="9" t="n"/>
      <c r="B245" s="9" t="n"/>
      <c r="C245" s="9" t="n"/>
      <c r="D245" s="9" t="n"/>
      <c r="E245" s="9" t="n"/>
      <c r="F245" s="9" t="n"/>
      <c r="G245" s="9" t="n"/>
      <c r="H245" s="10">
        <f>IF(OR(F245="",G245=""),"",MAX(0,G245-F245))</f>
        <v/>
      </c>
      <c r="I245" s="11">
        <f>IF(H245="","",H245*'Configuración'!$B$4)</f>
        <v/>
      </c>
      <c r="J245" s="11">
        <f>IF(H245="","",'Configuración'!$B$3+I245)</f>
        <v/>
      </c>
      <c r="K245" s="6" t="n"/>
      <c r="L245" s="11">
        <f>IF(J245="","",MAX(0,J245-N(K245)))</f>
        <v/>
      </c>
      <c r="M245" s="10">
        <f>IF(J245="","",IF(L245=0,"Pagado",IF(AND('Configuración'!$B$5&lt;&gt;"",TODAY()&gt;'Configuración'!$B$5),"Moroso","Pendiente")))</f>
        <v/>
      </c>
    </row>
    <row r="246">
      <c r="A246" s="9" t="n"/>
      <c r="B246" s="9" t="n"/>
      <c r="C246" s="9" t="n"/>
      <c r="D246" s="9" t="n"/>
      <c r="E246" s="9" t="n"/>
      <c r="F246" s="9" t="n"/>
      <c r="G246" s="9" t="n"/>
      <c r="H246" s="10">
        <f>IF(OR(F246="",G246=""),"",MAX(0,G246-F246))</f>
        <v/>
      </c>
      <c r="I246" s="11">
        <f>IF(H246="","",H246*'Configuración'!$B$4)</f>
        <v/>
      </c>
      <c r="J246" s="11">
        <f>IF(H246="","",'Configuración'!$B$3+I246)</f>
        <v/>
      </c>
      <c r="K246" s="6" t="n"/>
      <c r="L246" s="11">
        <f>IF(J246="","",MAX(0,J246-N(K246)))</f>
        <v/>
      </c>
      <c r="M246" s="10">
        <f>IF(J246="","",IF(L246=0,"Pagado",IF(AND('Configuración'!$B$5&lt;&gt;"",TODAY()&gt;'Configuración'!$B$5),"Moroso","Pendiente")))</f>
        <v/>
      </c>
    </row>
    <row r="247">
      <c r="A247" s="9" t="n"/>
      <c r="B247" s="9" t="n"/>
      <c r="C247" s="9" t="n"/>
      <c r="D247" s="9" t="n"/>
      <c r="E247" s="9" t="n"/>
      <c r="F247" s="9" t="n"/>
      <c r="G247" s="9" t="n"/>
      <c r="H247" s="10">
        <f>IF(OR(F247="",G247=""),"",MAX(0,G247-F247))</f>
        <v/>
      </c>
      <c r="I247" s="11">
        <f>IF(H247="","",H247*'Configuración'!$B$4)</f>
        <v/>
      </c>
      <c r="J247" s="11">
        <f>IF(H247="","",'Configuración'!$B$3+I247)</f>
        <v/>
      </c>
      <c r="K247" s="6" t="n"/>
      <c r="L247" s="11">
        <f>IF(J247="","",MAX(0,J247-N(K247)))</f>
        <v/>
      </c>
      <c r="M247" s="10">
        <f>IF(J247="","",IF(L247=0,"Pagado",IF(AND('Configuración'!$B$5&lt;&gt;"",TODAY()&gt;'Configuración'!$B$5),"Moroso","Pendiente")))</f>
        <v/>
      </c>
    </row>
    <row r="248">
      <c r="A248" s="9" t="n"/>
      <c r="B248" s="9" t="n"/>
      <c r="C248" s="9" t="n"/>
      <c r="D248" s="9" t="n"/>
      <c r="E248" s="9" t="n"/>
      <c r="F248" s="9" t="n"/>
      <c r="G248" s="9" t="n"/>
      <c r="H248" s="10">
        <f>IF(OR(F248="",G248=""),"",MAX(0,G248-F248))</f>
        <v/>
      </c>
      <c r="I248" s="11">
        <f>IF(H248="","",H248*'Configuración'!$B$4)</f>
        <v/>
      </c>
      <c r="J248" s="11">
        <f>IF(H248="","",'Configuración'!$B$3+I248)</f>
        <v/>
      </c>
      <c r="K248" s="6" t="n"/>
      <c r="L248" s="11">
        <f>IF(J248="","",MAX(0,J248-N(K248)))</f>
        <v/>
      </c>
      <c r="M248" s="10">
        <f>IF(J248="","",IF(L248=0,"Pagado",IF(AND('Configuración'!$B$5&lt;&gt;"",TODAY()&gt;'Configuración'!$B$5),"Moroso","Pendiente")))</f>
        <v/>
      </c>
    </row>
    <row r="249">
      <c r="A249" s="9" t="n"/>
      <c r="B249" s="9" t="n"/>
      <c r="C249" s="9" t="n"/>
      <c r="D249" s="9" t="n"/>
      <c r="E249" s="9" t="n"/>
      <c r="F249" s="9" t="n"/>
      <c r="G249" s="9" t="n"/>
      <c r="H249" s="10">
        <f>IF(OR(F249="",G249=""),"",MAX(0,G249-F249))</f>
        <v/>
      </c>
      <c r="I249" s="11">
        <f>IF(H249="","",H249*'Configuración'!$B$4)</f>
        <v/>
      </c>
      <c r="J249" s="11">
        <f>IF(H249="","",'Configuración'!$B$3+I249)</f>
        <v/>
      </c>
      <c r="K249" s="6" t="n"/>
      <c r="L249" s="11">
        <f>IF(J249="","",MAX(0,J249-N(K249)))</f>
        <v/>
      </c>
      <c r="M249" s="10">
        <f>IF(J249="","",IF(L249=0,"Pagado",IF(AND('Configuración'!$B$5&lt;&gt;"",TODAY()&gt;'Configuración'!$B$5),"Moroso","Pendiente")))</f>
        <v/>
      </c>
    </row>
    <row r="250">
      <c r="A250" s="9" t="n"/>
      <c r="B250" s="9" t="n"/>
      <c r="C250" s="9" t="n"/>
      <c r="D250" s="9" t="n"/>
      <c r="E250" s="9" t="n"/>
      <c r="F250" s="9" t="n"/>
      <c r="G250" s="9" t="n"/>
      <c r="H250" s="10">
        <f>IF(OR(F250="",G250=""),"",MAX(0,G250-F250))</f>
        <v/>
      </c>
      <c r="I250" s="11">
        <f>IF(H250="","",H250*'Configuración'!$B$4)</f>
        <v/>
      </c>
      <c r="J250" s="11">
        <f>IF(H250="","",'Configuración'!$B$3+I250)</f>
        <v/>
      </c>
      <c r="K250" s="6" t="n"/>
      <c r="L250" s="11">
        <f>IF(J250="","",MAX(0,J250-N(K250)))</f>
        <v/>
      </c>
      <c r="M250" s="10">
        <f>IF(J250="","",IF(L250=0,"Pagado",IF(AND('Configuración'!$B$5&lt;&gt;"",TODAY()&gt;'Configuración'!$B$5),"Moroso","Pendiente")))</f>
        <v/>
      </c>
    </row>
    <row r="251">
      <c r="A251" s="9" t="n"/>
      <c r="B251" s="9" t="n"/>
      <c r="C251" s="9" t="n"/>
      <c r="D251" s="9" t="n"/>
      <c r="E251" s="9" t="n"/>
      <c r="F251" s="9" t="n"/>
      <c r="G251" s="9" t="n"/>
      <c r="H251" s="10">
        <f>IF(OR(F251="",G251=""),"",MAX(0,G251-F251))</f>
        <v/>
      </c>
      <c r="I251" s="11">
        <f>IF(H251="","",H251*'Configuración'!$B$4)</f>
        <v/>
      </c>
      <c r="J251" s="11">
        <f>IF(H251="","",'Configuración'!$B$3+I251)</f>
        <v/>
      </c>
      <c r="K251" s="6" t="n"/>
      <c r="L251" s="11">
        <f>IF(J251="","",MAX(0,J251-N(K251)))</f>
        <v/>
      </c>
      <c r="M251" s="10">
        <f>IF(J251="","",IF(L251=0,"Pagado",IF(AND('Configuración'!$B$5&lt;&gt;"",TODAY()&gt;'Configuración'!$B$5),"Moroso","Pendiente")))</f>
        <v/>
      </c>
    </row>
    <row r="252">
      <c r="A252" s="9" t="n"/>
      <c r="B252" s="9" t="n"/>
      <c r="C252" s="9" t="n"/>
      <c r="D252" s="9" t="n"/>
      <c r="E252" s="9" t="n"/>
      <c r="F252" s="9" t="n"/>
      <c r="G252" s="9" t="n"/>
      <c r="H252" s="10">
        <f>IF(OR(F252="",G252=""),"",MAX(0,G252-F252))</f>
        <v/>
      </c>
      <c r="I252" s="11">
        <f>IF(H252="","",H252*'Configuración'!$B$4)</f>
        <v/>
      </c>
      <c r="J252" s="11">
        <f>IF(H252="","",'Configuración'!$B$3+I252)</f>
        <v/>
      </c>
      <c r="K252" s="6" t="n"/>
      <c r="L252" s="11">
        <f>IF(J252="","",MAX(0,J252-N(K252)))</f>
        <v/>
      </c>
      <c r="M252" s="10">
        <f>IF(J252="","",IF(L252=0,"Pagado",IF(AND('Configuración'!$B$5&lt;&gt;"",TODAY()&gt;'Configuración'!$B$5),"Moroso","Pendiente")))</f>
        <v/>
      </c>
    </row>
    <row r="253">
      <c r="A253" s="9" t="n"/>
      <c r="B253" s="9" t="n"/>
      <c r="C253" s="9" t="n"/>
      <c r="D253" s="9" t="n"/>
      <c r="E253" s="9" t="n"/>
      <c r="F253" s="9" t="n"/>
      <c r="G253" s="9" t="n"/>
      <c r="H253" s="10">
        <f>IF(OR(F253="",G253=""),"",MAX(0,G253-F253))</f>
        <v/>
      </c>
      <c r="I253" s="11">
        <f>IF(H253="","",H253*'Configuración'!$B$4)</f>
        <v/>
      </c>
      <c r="J253" s="11">
        <f>IF(H253="","",'Configuración'!$B$3+I253)</f>
        <v/>
      </c>
      <c r="K253" s="6" t="n"/>
      <c r="L253" s="11">
        <f>IF(J253="","",MAX(0,J253-N(K253)))</f>
        <v/>
      </c>
      <c r="M253" s="10">
        <f>IF(J253="","",IF(L253=0,"Pagado",IF(AND('Configuración'!$B$5&lt;&gt;"",TODAY()&gt;'Configuración'!$B$5),"Moroso","Pendiente")))</f>
        <v/>
      </c>
    </row>
    <row r="254">
      <c r="A254" s="9" t="n"/>
      <c r="B254" s="9" t="n"/>
      <c r="C254" s="9" t="n"/>
      <c r="D254" s="9" t="n"/>
      <c r="E254" s="9" t="n"/>
      <c r="F254" s="9" t="n"/>
      <c r="G254" s="9" t="n"/>
      <c r="H254" s="10">
        <f>IF(OR(F254="",G254=""),"",MAX(0,G254-F254))</f>
        <v/>
      </c>
      <c r="I254" s="11">
        <f>IF(H254="","",H254*'Configuración'!$B$4)</f>
        <v/>
      </c>
      <c r="J254" s="11">
        <f>IF(H254="","",'Configuración'!$B$3+I254)</f>
        <v/>
      </c>
      <c r="K254" s="6" t="n"/>
      <c r="L254" s="11">
        <f>IF(J254="","",MAX(0,J254-N(K254)))</f>
        <v/>
      </c>
      <c r="M254" s="10">
        <f>IF(J254="","",IF(L254=0,"Pagado",IF(AND('Configuración'!$B$5&lt;&gt;"",TODAY()&gt;'Configuración'!$B$5),"Moroso","Pendiente")))</f>
        <v/>
      </c>
    </row>
    <row r="255">
      <c r="A255" s="9" t="n"/>
      <c r="B255" s="9" t="n"/>
      <c r="C255" s="9" t="n"/>
      <c r="D255" s="9" t="n"/>
      <c r="E255" s="9" t="n"/>
      <c r="F255" s="9" t="n"/>
      <c r="G255" s="9" t="n"/>
      <c r="H255" s="10">
        <f>IF(OR(F255="",G255=""),"",MAX(0,G255-F255))</f>
        <v/>
      </c>
      <c r="I255" s="11">
        <f>IF(H255="","",H255*'Configuración'!$B$4)</f>
        <v/>
      </c>
      <c r="J255" s="11">
        <f>IF(H255="","",'Configuración'!$B$3+I255)</f>
        <v/>
      </c>
      <c r="K255" s="6" t="n"/>
      <c r="L255" s="11">
        <f>IF(J255="","",MAX(0,J255-N(K255)))</f>
        <v/>
      </c>
      <c r="M255" s="10">
        <f>IF(J255="","",IF(L255=0,"Pagado",IF(AND('Configuración'!$B$5&lt;&gt;"",TODAY()&gt;'Configuración'!$B$5),"Moroso","Pendiente")))</f>
        <v/>
      </c>
    </row>
    <row r="256">
      <c r="A256" s="9" t="n"/>
      <c r="B256" s="9" t="n"/>
      <c r="C256" s="9" t="n"/>
      <c r="D256" s="9" t="n"/>
      <c r="E256" s="9" t="n"/>
      <c r="F256" s="9" t="n"/>
      <c r="G256" s="9" t="n"/>
      <c r="H256" s="10">
        <f>IF(OR(F256="",G256=""),"",MAX(0,G256-F256))</f>
        <v/>
      </c>
      <c r="I256" s="11">
        <f>IF(H256="","",H256*'Configuración'!$B$4)</f>
        <v/>
      </c>
      <c r="J256" s="11">
        <f>IF(H256="","",'Configuración'!$B$3+I256)</f>
        <v/>
      </c>
      <c r="K256" s="6" t="n"/>
      <c r="L256" s="11">
        <f>IF(J256="","",MAX(0,J256-N(K256)))</f>
        <v/>
      </c>
      <c r="M256" s="10">
        <f>IF(J256="","",IF(L256=0,"Pagado",IF(AND('Configuración'!$B$5&lt;&gt;"",TODAY()&gt;'Configuración'!$B$5),"Moroso","Pendiente")))</f>
        <v/>
      </c>
    </row>
    <row r="257">
      <c r="A257" s="9" t="n"/>
      <c r="B257" s="9" t="n"/>
      <c r="C257" s="9" t="n"/>
      <c r="D257" s="9" t="n"/>
      <c r="E257" s="9" t="n"/>
      <c r="F257" s="9" t="n"/>
      <c r="G257" s="9" t="n"/>
      <c r="H257" s="10">
        <f>IF(OR(F257="",G257=""),"",MAX(0,G257-F257))</f>
        <v/>
      </c>
      <c r="I257" s="11">
        <f>IF(H257="","",H257*'Configuración'!$B$4)</f>
        <v/>
      </c>
      <c r="J257" s="11">
        <f>IF(H257="","",'Configuración'!$B$3+I257)</f>
        <v/>
      </c>
      <c r="K257" s="6" t="n"/>
      <c r="L257" s="11">
        <f>IF(J257="","",MAX(0,J257-N(K257)))</f>
        <v/>
      </c>
      <c r="M257" s="10">
        <f>IF(J257="","",IF(L257=0,"Pagado",IF(AND('Configuración'!$B$5&lt;&gt;"",TODAY()&gt;'Configuración'!$B$5),"Moroso","Pendiente")))</f>
        <v/>
      </c>
    </row>
    <row r="258">
      <c r="A258" s="9" t="n"/>
      <c r="B258" s="9" t="n"/>
      <c r="C258" s="9" t="n"/>
      <c r="D258" s="9" t="n"/>
      <c r="E258" s="9" t="n"/>
      <c r="F258" s="9" t="n"/>
      <c r="G258" s="9" t="n"/>
      <c r="H258" s="10">
        <f>IF(OR(F258="",G258=""),"",MAX(0,G258-F258))</f>
        <v/>
      </c>
      <c r="I258" s="11">
        <f>IF(H258="","",H258*'Configuración'!$B$4)</f>
        <v/>
      </c>
      <c r="J258" s="11">
        <f>IF(H258="","",'Configuración'!$B$3+I258)</f>
        <v/>
      </c>
      <c r="K258" s="6" t="n"/>
      <c r="L258" s="11">
        <f>IF(J258="","",MAX(0,J258-N(K258)))</f>
        <v/>
      </c>
      <c r="M258" s="10">
        <f>IF(J258="","",IF(L258=0,"Pagado",IF(AND('Configuración'!$B$5&lt;&gt;"",TODAY()&gt;'Configuración'!$B$5),"Moroso","Pendiente")))</f>
        <v/>
      </c>
    </row>
    <row r="259">
      <c r="A259" s="9" t="n"/>
      <c r="B259" s="9" t="n"/>
      <c r="C259" s="9" t="n"/>
      <c r="D259" s="9" t="n"/>
      <c r="E259" s="9" t="n"/>
      <c r="F259" s="9" t="n"/>
      <c r="G259" s="9" t="n"/>
      <c r="H259" s="10">
        <f>IF(OR(F259="",G259=""),"",MAX(0,G259-F259))</f>
        <v/>
      </c>
      <c r="I259" s="11">
        <f>IF(H259="","",H259*'Configuración'!$B$4)</f>
        <v/>
      </c>
      <c r="J259" s="11">
        <f>IF(H259="","",'Configuración'!$B$3+I259)</f>
        <v/>
      </c>
      <c r="K259" s="6" t="n"/>
      <c r="L259" s="11">
        <f>IF(J259="","",MAX(0,J259-N(K259)))</f>
        <v/>
      </c>
      <c r="M259" s="10">
        <f>IF(J259="","",IF(L259=0,"Pagado",IF(AND('Configuración'!$B$5&lt;&gt;"",TODAY()&gt;'Configuración'!$B$5),"Moroso","Pendiente")))</f>
        <v/>
      </c>
    </row>
    <row r="260">
      <c r="A260" s="9" t="n"/>
      <c r="B260" s="9" t="n"/>
      <c r="C260" s="9" t="n"/>
      <c r="D260" s="9" t="n"/>
      <c r="E260" s="9" t="n"/>
      <c r="F260" s="9" t="n"/>
      <c r="G260" s="9" t="n"/>
      <c r="H260" s="10">
        <f>IF(OR(F260="",G260=""),"",MAX(0,G260-F260))</f>
        <v/>
      </c>
      <c r="I260" s="11">
        <f>IF(H260="","",H260*'Configuración'!$B$4)</f>
        <v/>
      </c>
      <c r="J260" s="11">
        <f>IF(H260="","",'Configuración'!$B$3+I260)</f>
        <v/>
      </c>
      <c r="K260" s="6" t="n"/>
      <c r="L260" s="11">
        <f>IF(J260="","",MAX(0,J260-N(K260)))</f>
        <v/>
      </c>
      <c r="M260" s="10">
        <f>IF(J260="","",IF(L260=0,"Pagado",IF(AND('Configuración'!$B$5&lt;&gt;"",TODAY()&gt;'Configuración'!$B$5),"Moroso","Pendiente")))</f>
        <v/>
      </c>
    </row>
    <row r="261">
      <c r="A261" s="9" t="n"/>
      <c r="B261" s="9" t="n"/>
      <c r="C261" s="9" t="n"/>
      <c r="D261" s="9" t="n"/>
      <c r="E261" s="9" t="n"/>
      <c r="F261" s="9" t="n"/>
      <c r="G261" s="9" t="n"/>
      <c r="H261" s="10">
        <f>IF(OR(F261="",G261=""),"",MAX(0,G261-F261))</f>
        <v/>
      </c>
      <c r="I261" s="11">
        <f>IF(H261="","",H261*'Configuración'!$B$4)</f>
        <v/>
      </c>
      <c r="J261" s="11">
        <f>IF(H261="","",'Configuración'!$B$3+I261)</f>
        <v/>
      </c>
      <c r="K261" s="6" t="n"/>
      <c r="L261" s="11">
        <f>IF(J261="","",MAX(0,J261-N(K261)))</f>
        <v/>
      </c>
      <c r="M261" s="10">
        <f>IF(J261="","",IF(L261=0,"Pagado",IF(AND('Configuración'!$B$5&lt;&gt;"",TODAY()&gt;'Configuración'!$B$5),"Moroso","Pendiente")))</f>
        <v/>
      </c>
    </row>
    <row r="262">
      <c r="A262" s="9" t="n"/>
      <c r="B262" s="9" t="n"/>
      <c r="C262" s="9" t="n"/>
      <c r="D262" s="9" t="n"/>
      <c r="E262" s="9" t="n"/>
      <c r="F262" s="9" t="n"/>
      <c r="G262" s="9" t="n"/>
      <c r="H262" s="10">
        <f>IF(OR(F262="",G262=""),"",MAX(0,G262-F262))</f>
        <v/>
      </c>
      <c r="I262" s="11">
        <f>IF(H262="","",H262*'Configuración'!$B$4)</f>
        <v/>
      </c>
      <c r="J262" s="11">
        <f>IF(H262="","",'Configuración'!$B$3+I262)</f>
        <v/>
      </c>
      <c r="K262" s="6" t="n"/>
      <c r="L262" s="11">
        <f>IF(J262="","",MAX(0,J262-N(K262)))</f>
        <v/>
      </c>
      <c r="M262" s="10">
        <f>IF(J262="","",IF(L262=0,"Pagado",IF(AND('Configuración'!$B$5&lt;&gt;"",TODAY()&gt;'Configuración'!$B$5),"Moroso","Pendiente")))</f>
        <v/>
      </c>
    </row>
    <row r="263">
      <c r="A263" s="9" t="n"/>
      <c r="B263" s="9" t="n"/>
      <c r="C263" s="9" t="n"/>
      <c r="D263" s="9" t="n"/>
      <c r="E263" s="9" t="n"/>
      <c r="F263" s="9" t="n"/>
      <c r="G263" s="9" t="n"/>
      <c r="H263" s="10">
        <f>IF(OR(F263="",G263=""),"",MAX(0,G263-F263))</f>
        <v/>
      </c>
      <c r="I263" s="11">
        <f>IF(H263="","",H263*'Configuración'!$B$4)</f>
        <v/>
      </c>
      <c r="J263" s="11">
        <f>IF(H263="","",'Configuración'!$B$3+I263)</f>
        <v/>
      </c>
      <c r="K263" s="6" t="n"/>
      <c r="L263" s="11">
        <f>IF(J263="","",MAX(0,J263-N(K263)))</f>
        <v/>
      </c>
      <c r="M263" s="10">
        <f>IF(J263="","",IF(L263=0,"Pagado",IF(AND('Configuración'!$B$5&lt;&gt;"",TODAY()&gt;'Configuración'!$B$5),"Moroso","Pendiente")))</f>
        <v/>
      </c>
    </row>
    <row r="264">
      <c r="A264" s="9" t="n"/>
      <c r="B264" s="9" t="n"/>
      <c r="C264" s="9" t="n"/>
      <c r="D264" s="9" t="n"/>
      <c r="E264" s="9" t="n"/>
      <c r="F264" s="9" t="n"/>
      <c r="G264" s="9" t="n"/>
      <c r="H264" s="10">
        <f>IF(OR(F264="",G264=""),"",MAX(0,G264-F264))</f>
        <v/>
      </c>
      <c r="I264" s="11">
        <f>IF(H264="","",H264*'Configuración'!$B$4)</f>
        <v/>
      </c>
      <c r="J264" s="11">
        <f>IF(H264="","",'Configuración'!$B$3+I264)</f>
        <v/>
      </c>
      <c r="K264" s="6" t="n"/>
      <c r="L264" s="11">
        <f>IF(J264="","",MAX(0,J264-N(K264)))</f>
        <v/>
      </c>
      <c r="M264" s="10">
        <f>IF(J264="","",IF(L264=0,"Pagado",IF(AND('Configuración'!$B$5&lt;&gt;"",TODAY()&gt;'Configuración'!$B$5),"Moroso","Pendiente")))</f>
        <v/>
      </c>
    </row>
    <row r="265">
      <c r="A265" s="9" t="n"/>
      <c r="B265" s="9" t="n"/>
      <c r="C265" s="9" t="n"/>
      <c r="D265" s="9" t="n"/>
      <c r="E265" s="9" t="n"/>
      <c r="F265" s="9" t="n"/>
      <c r="G265" s="9" t="n"/>
      <c r="H265" s="10">
        <f>IF(OR(F265="",G265=""),"",MAX(0,G265-F265))</f>
        <v/>
      </c>
      <c r="I265" s="11">
        <f>IF(H265="","",H265*'Configuración'!$B$4)</f>
        <v/>
      </c>
      <c r="J265" s="11">
        <f>IF(H265="","",'Configuración'!$B$3+I265)</f>
        <v/>
      </c>
      <c r="K265" s="6" t="n"/>
      <c r="L265" s="11">
        <f>IF(J265="","",MAX(0,J265-N(K265)))</f>
        <v/>
      </c>
      <c r="M265" s="10">
        <f>IF(J265="","",IF(L265=0,"Pagado",IF(AND('Configuración'!$B$5&lt;&gt;"",TODAY()&gt;'Configuración'!$B$5),"Moroso","Pendiente")))</f>
        <v/>
      </c>
    </row>
    <row r="266">
      <c r="A266" s="9" t="n"/>
      <c r="B266" s="9" t="n"/>
      <c r="C266" s="9" t="n"/>
      <c r="D266" s="9" t="n"/>
      <c r="E266" s="9" t="n"/>
      <c r="F266" s="9" t="n"/>
      <c r="G266" s="9" t="n"/>
      <c r="H266" s="10">
        <f>IF(OR(F266="",G266=""),"",MAX(0,G266-F266))</f>
        <v/>
      </c>
      <c r="I266" s="11">
        <f>IF(H266="","",H266*'Configuración'!$B$4)</f>
        <v/>
      </c>
      <c r="J266" s="11">
        <f>IF(H266="","",'Configuración'!$B$3+I266)</f>
        <v/>
      </c>
      <c r="K266" s="6" t="n"/>
      <c r="L266" s="11">
        <f>IF(J266="","",MAX(0,J266-N(K266)))</f>
        <v/>
      </c>
      <c r="M266" s="10">
        <f>IF(J266="","",IF(L266=0,"Pagado",IF(AND('Configuración'!$B$5&lt;&gt;"",TODAY()&gt;'Configuración'!$B$5),"Moroso","Pendiente")))</f>
        <v/>
      </c>
    </row>
    <row r="267">
      <c r="A267" s="9" t="n"/>
      <c r="B267" s="9" t="n"/>
      <c r="C267" s="9" t="n"/>
      <c r="D267" s="9" t="n"/>
      <c r="E267" s="9" t="n"/>
      <c r="F267" s="9" t="n"/>
      <c r="G267" s="9" t="n"/>
      <c r="H267" s="10">
        <f>IF(OR(F267="",G267=""),"",MAX(0,G267-F267))</f>
        <v/>
      </c>
      <c r="I267" s="11">
        <f>IF(H267="","",H267*'Configuración'!$B$4)</f>
        <v/>
      </c>
      <c r="J267" s="11">
        <f>IF(H267="","",'Configuración'!$B$3+I267)</f>
        <v/>
      </c>
      <c r="K267" s="6" t="n"/>
      <c r="L267" s="11">
        <f>IF(J267="","",MAX(0,J267-N(K267)))</f>
        <v/>
      </c>
      <c r="M267" s="10">
        <f>IF(J267="","",IF(L267=0,"Pagado",IF(AND('Configuración'!$B$5&lt;&gt;"",TODAY()&gt;'Configuración'!$B$5),"Moroso","Pendiente")))</f>
        <v/>
      </c>
    </row>
    <row r="268">
      <c r="A268" s="9" t="n"/>
      <c r="B268" s="9" t="n"/>
      <c r="C268" s="9" t="n"/>
      <c r="D268" s="9" t="n"/>
      <c r="E268" s="9" t="n"/>
      <c r="F268" s="9" t="n"/>
      <c r="G268" s="9" t="n"/>
      <c r="H268" s="10">
        <f>IF(OR(F268="",G268=""),"",MAX(0,G268-F268))</f>
        <v/>
      </c>
      <c r="I268" s="11">
        <f>IF(H268="","",H268*'Configuración'!$B$4)</f>
        <v/>
      </c>
      <c r="J268" s="11">
        <f>IF(H268="","",'Configuración'!$B$3+I268)</f>
        <v/>
      </c>
      <c r="K268" s="6" t="n"/>
      <c r="L268" s="11">
        <f>IF(J268="","",MAX(0,J268-N(K268)))</f>
        <v/>
      </c>
      <c r="M268" s="10">
        <f>IF(J268="","",IF(L268=0,"Pagado",IF(AND('Configuración'!$B$5&lt;&gt;"",TODAY()&gt;'Configuración'!$B$5),"Moroso","Pendiente")))</f>
        <v/>
      </c>
    </row>
    <row r="269">
      <c r="A269" s="9" t="n"/>
      <c r="B269" s="9" t="n"/>
      <c r="C269" s="9" t="n"/>
      <c r="D269" s="9" t="n"/>
      <c r="E269" s="9" t="n"/>
      <c r="F269" s="9" t="n"/>
      <c r="G269" s="9" t="n"/>
      <c r="H269" s="10">
        <f>IF(OR(F269="",G269=""),"",MAX(0,G269-F269))</f>
        <v/>
      </c>
      <c r="I269" s="11">
        <f>IF(H269="","",H269*'Configuración'!$B$4)</f>
        <v/>
      </c>
      <c r="J269" s="11">
        <f>IF(H269="","",'Configuración'!$B$3+I269)</f>
        <v/>
      </c>
      <c r="K269" s="6" t="n"/>
      <c r="L269" s="11">
        <f>IF(J269="","",MAX(0,J269-N(K269)))</f>
        <v/>
      </c>
      <c r="M269" s="10">
        <f>IF(J269="","",IF(L269=0,"Pagado",IF(AND('Configuración'!$B$5&lt;&gt;"",TODAY()&gt;'Configuración'!$B$5),"Moroso","Pendiente")))</f>
        <v/>
      </c>
    </row>
    <row r="270">
      <c r="A270" s="9" t="n"/>
      <c r="B270" s="9" t="n"/>
      <c r="C270" s="9" t="n"/>
      <c r="D270" s="9" t="n"/>
      <c r="E270" s="9" t="n"/>
      <c r="F270" s="9" t="n"/>
      <c r="G270" s="9" t="n"/>
      <c r="H270" s="10">
        <f>IF(OR(F270="",G270=""),"",MAX(0,G270-F270))</f>
        <v/>
      </c>
      <c r="I270" s="11">
        <f>IF(H270="","",H270*'Configuración'!$B$4)</f>
        <v/>
      </c>
      <c r="J270" s="11">
        <f>IF(H270="","",'Configuración'!$B$3+I270)</f>
        <v/>
      </c>
      <c r="K270" s="6" t="n"/>
      <c r="L270" s="11">
        <f>IF(J270="","",MAX(0,J270-N(K270)))</f>
        <v/>
      </c>
      <c r="M270" s="10">
        <f>IF(J270="","",IF(L270=0,"Pagado",IF(AND('Configuración'!$B$5&lt;&gt;"",TODAY()&gt;'Configuración'!$B$5),"Moroso","Pendiente")))</f>
        <v/>
      </c>
    </row>
    <row r="271">
      <c r="A271" s="9" t="n"/>
      <c r="B271" s="9" t="n"/>
      <c r="C271" s="9" t="n"/>
      <c r="D271" s="9" t="n"/>
      <c r="E271" s="9" t="n"/>
      <c r="F271" s="9" t="n"/>
      <c r="G271" s="9" t="n"/>
      <c r="H271" s="10">
        <f>IF(OR(F271="",G271=""),"",MAX(0,G271-F271))</f>
        <v/>
      </c>
      <c r="I271" s="11">
        <f>IF(H271="","",H271*'Configuración'!$B$4)</f>
        <v/>
      </c>
      <c r="J271" s="11">
        <f>IF(H271="","",'Configuración'!$B$3+I271)</f>
        <v/>
      </c>
      <c r="K271" s="6" t="n"/>
      <c r="L271" s="11">
        <f>IF(J271="","",MAX(0,J271-N(K271)))</f>
        <v/>
      </c>
      <c r="M271" s="10">
        <f>IF(J271="","",IF(L271=0,"Pagado",IF(AND('Configuración'!$B$5&lt;&gt;"",TODAY()&gt;'Configuración'!$B$5),"Moroso","Pendiente")))</f>
        <v/>
      </c>
    </row>
    <row r="272">
      <c r="A272" s="9" t="n"/>
      <c r="B272" s="9" t="n"/>
      <c r="C272" s="9" t="n"/>
      <c r="D272" s="9" t="n"/>
      <c r="E272" s="9" t="n"/>
      <c r="F272" s="9" t="n"/>
      <c r="G272" s="9" t="n"/>
      <c r="H272" s="10">
        <f>IF(OR(F272="",G272=""),"",MAX(0,G272-F272))</f>
        <v/>
      </c>
      <c r="I272" s="11">
        <f>IF(H272="","",H272*'Configuración'!$B$4)</f>
        <v/>
      </c>
      <c r="J272" s="11">
        <f>IF(H272="","",'Configuración'!$B$3+I272)</f>
        <v/>
      </c>
      <c r="K272" s="6" t="n"/>
      <c r="L272" s="11">
        <f>IF(J272="","",MAX(0,J272-N(K272)))</f>
        <v/>
      </c>
      <c r="M272" s="10">
        <f>IF(J272="","",IF(L272=0,"Pagado",IF(AND('Configuración'!$B$5&lt;&gt;"",TODAY()&gt;'Configuración'!$B$5),"Moroso","Pendiente")))</f>
        <v/>
      </c>
    </row>
    <row r="273">
      <c r="A273" s="9" t="n"/>
      <c r="B273" s="9" t="n"/>
      <c r="C273" s="9" t="n"/>
      <c r="D273" s="9" t="n"/>
      <c r="E273" s="9" t="n"/>
      <c r="F273" s="9" t="n"/>
      <c r="G273" s="9" t="n"/>
      <c r="H273" s="10">
        <f>IF(OR(F273="",G273=""),"",MAX(0,G273-F273))</f>
        <v/>
      </c>
      <c r="I273" s="11">
        <f>IF(H273="","",H273*'Configuración'!$B$4)</f>
        <v/>
      </c>
      <c r="J273" s="11">
        <f>IF(H273="","",'Configuración'!$B$3+I273)</f>
        <v/>
      </c>
      <c r="K273" s="6" t="n"/>
      <c r="L273" s="11">
        <f>IF(J273="","",MAX(0,J273-N(K273)))</f>
        <v/>
      </c>
      <c r="M273" s="10">
        <f>IF(J273="","",IF(L273=0,"Pagado",IF(AND('Configuración'!$B$5&lt;&gt;"",TODAY()&gt;'Configuración'!$B$5),"Moroso","Pendiente")))</f>
        <v/>
      </c>
    </row>
    <row r="274">
      <c r="A274" s="9" t="n"/>
      <c r="B274" s="9" t="n"/>
      <c r="C274" s="9" t="n"/>
      <c r="D274" s="9" t="n"/>
      <c r="E274" s="9" t="n"/>
      <c r="F274" s="9" t="n"/>
      <c r="G274" s="9" t="n"/>
      <c r="H274" s="10">
        <f>IF(OR(F274="",G274=""),"",MAX(0,G274-F274))</f>
        <v/>
      </c>
      <c r="I274" s="11">
        <f>IF(H274="","",H274*'Configuración'!$B$4)</f>
        <v/>
      </c>
      <c r="J274" s="11">
        <f>IF(H274="","",'Configuración'!$B$3+I274)</f>
        <v/>
      </c>
      <c r="K274" s="6" t="n"/>
      <c r="L274" s="11">
        <f>IF(J274="","",MAX(0,J274-N(K274)))</f>
        <v/>
      </c>
      <c r="M274" s="10">
        <f>IF(J274="","",IF(L274=0,"Pagado",IF(AND('Configuración'!$B$5&lt;&gt;"",TODAY()&gt;'Configuración'!$B$5),"Moroso","Pendiente")))</f>
        <v/>
      </c>
    </row>
    <row r="275">
      <c r="A275" s="9" t="n"/>
      <c r="B275" s="9" t="n"/>
      <c r="C275" s="9" t="n"/>
      <c r="D275" s="9" t="n"/>
      <c r="E275" s="9" t="n"/>
      <c r="F275" s="9" t="n"/>
      <c r="G275" s="9" t="n"/>
      <c r="H275" s="10">
        <f>IF(OR(F275="",G275=""),"",MAX(0,G275-F275))</f>
        <v/>
      </c>
      <c r="I275" s="11">
        <f>IF(H275="","",H275*'Configuración'!$B$4)</f>
        <v/>
      </c>
      <c r="J275" s="11">
        <f>IF(H275="","",'Configuración'!$B$3+I275)</f>
        <v/>
      </c>
      <c r="K275" s="6" t="n"/>
      <c r="L275" s="11">
        <f>IF(J275="","",MAX(0,J275-N(K275)))</f>
        <v/>
      </c>
      <c r="M275" s="10">
        <f>IF(J275="","",IF(L275=0,"Pagado",IF(AND('Configuración'!$B$5&lt;&gt;"",TODAY()&gt;'Configuración'!$B$5),"Moroso","Pendiente")))</f>
        <v/>
      </c>
    </row>
    <row r="276">
      <c r="A276" s="9" t="n"/>
      <c r="B276" s="9" t="n"/>
      <c r="C276" s="9" t="n"/>
      <c r="D276" s="9" t="n"/>
      <c r="E276" s="9" t="n"/>
      <c r="F276" s="9" t="n"/>
      <c r="G276" s="9" t="n"/>
      <c r="H276" s="10">
        <f>IF(OR(F276="",G276=""),"",MAX(0,G276-F276))</f>
        <v/>
      </c>
      <c r="I276" s="11">
        <f>IF(H276="","",H276*'Configuración'!$B$4)</f>
        <v/>
      </c>
      <c r="J276" s="11">
        <f>IF(H276="","",'Configuración'!$B$3+I276)</f>
        <v/>
      </c>
      <c r="K276" s="6" t="n"/>
      <c r="L276" s="11">
        <f>IF(J276="","",MAX(0,J276-N(K276)))</f>
        <v/>
      </c>
      <c r="M276" s="10">
        <f>IF(J276="","",IF(L276=0,"Pagado",IF(AND('Configuración'!$B$5&lt;&gt;"",TODAY()&gt;'Configuración'!$B$5),"Moroso","Pendiente")))</f>
        <v/>
      </c>
    </row>
    <row r="277">
      <c r="A277" s="9" t="n"/>
      <c r="B277" s="9" t="n"/>
      <c r="C277" s="9" t="n"/>
      <c r="D277" s="9" t="n"/>
      <c r="E277" s="9" t="n"/>
      <c r="F277" s="9" t="n"/>
      <c r="G277" s="9" t="n"/>
      <c r="H277" s="10">
        <f>IF(OR(F277="",G277=""),"",MAX(0,G277-F277))</f>
        <v/>
      </c>
      <c r="I277" s="11">
        <f>IF(H277="","",H277*'Configuración'!$B$4)</f>
        <v/>
      </c>
      <c r="J277" s="11">
        <f>IF(H277="","",'Configuración'!$B$3+I277)</f>
        <v/>
      </c>
      <c r="K277" s="6" t="n"/>
      <c r="L277" s="11">
        <f>IF(J277="","",MAX(0,J277-N(K277)))</f>
        <v/>
      </c>
      <c r="M277" s="10">
        <f>IF(J277="","",IF(L277=0,"Pagado",IF(AND('Configuración'!$B$5&lt;&gt;"",TODAY()&gt;'Configuración'!$B$5),"Moroso","Pendiente")))</f>
        <v/>
      </c>
    </row>
    <row r="278">
      <c r="A278" s="9" t="n"/>
      <c r="B278" s="9" t="n"/>
      <c r="C278" s="9" t="n"/>
      <c r="D278" s="9" t="n"/>
      <c r="E278" s="9" t="n"/>
      <c r="F278" s="9" t="n"/>
      <c r="G278" s="9" t="n"/>
      <c r="H278" s="10">
        <f>IF(OR(F278="",G278=""),"",MAX(0,G278-F278))</f>
        <v/>
      </c>
      <c r="I278" s="11">
        <f>IF(H278="","",H278*'Configuración'!$B$4)</f>
        <v/>
      </c>
      <c r="J278" s="11">
        <f>IF(H278="","",'Configuración'!$B$3+I278)</f>
        <v/>
      </c>
      <c r="K278" s="6" t="n"/>
      <c r="L278" s="11">
        <f>IF(J278="","",MAX(0,J278-N(K278)))</f>
        <v/>
      </c>
      <c r="M278" s="10">
        <f>IF(J278="","",IF(L278=0,"Pagado",IF(AND('Configuración'!$B$5&lt;&gt;"",TODAY()&gt;'Configuración'!$B$5),"Moroso","Pendiente")))</f>
        <v/>
      </c>
    </row>
    <row r="279">
      <c r="A279" s="9" t="n"/>
      <c r="B279" s="9" t="n"/>
      <c r="C279" s="9" t="n"/>
      <c r="D279" s="9" t="n"/>
      <c r="E279" s="9" t="n"/>
      <c r="F279" s="9" t="n"/>
      <c r="G279" s="9" t="n"/>
      <c r="H279" s="10">
        <f>IF(OR(F279="",G279=""),"",MAX(0,G279-F279))</f>
        <v/>
      </c>
      <c r="I279" s="11">
        <f>IF(H279="","",H279*'Configuración'!$B$4)</f>
        <v/>
      </c>
      <c r="J279" s="11">
        <f>IF(H279="","",'Configuración'!$B$3+I279)</f>
        <v/>
      </c>
      <c r="K279" s="6" t="n"/>
      <c r="L279" s="11">
        <f>IF(J279="","",MAX(0,J279-N(K279)))</f>
        <v/>
      </c>
      <c r="M279" s="10">
        <f>IF(J279="","",IF(L279=0,"Pagado",IF(AND('Configuración'!$B$5&lt;&gt;"",TODAY()&gt;'Configuración'!$B$5),"Moroso","Pendiente")))</f>
        <v/>
      </c>
    </row>
    <row r="280">
      <c r="A280" s="9" t="n"/>
      <c r="B280" s="9" t="n"/>
      <c r="C280" s="9" t="n"/>
      <c r="D280" s="9" t="n"/>
      <c r="E280" s="9" t="n"/>
      <c r="F280" s="9" t="n"/>
      <c r="G280" s="9" t="n"/>
      <c r="H280" s="10">
        <f>IF(OR(F280="",G280=""),"",MAX(0,G280-F280))</f>
        <v/>
      </c>
      <c r="I280" s="11">
        <f>IF(H280="","",H280*'Configuración'!$B$4)</f>
        <v/>
      </c>
      <c r="J280" s="11">
        <f>IF(H280="","",'Configuración'!$B$3+I280)</f>
        <v/>
      </c>
      <c r="K280" s="6" t="n"/>
      <c r="L280" s="11">
        <f>IF(J280="","",MAX(0,J280-N(K280)))</f>
        <v/>
      </c>
      <c r="M280" s="10">
        <f>IF(J280="","",IF(L280=0,"Pagado",IF(AND('Configuración'!$B$5&lt;&gt;"",TODAY()&gt;'Configuración'!$B$5),"Moroso","Pendiente")))</f>
        <v/>
      </c>
    </row>
    <row r="281">
      <c r="A281" s="9" t="n"/>
      <c r="B281" s="9" t="n"/>
      <c r="C281" s="9" t="n"/>
      <c r="D281" s="9" t="n"/>
      <c r="E281" s="9" t="n"/>
      <c r="F281" s="9" t="n"/>
      <c r="G281" s="9" t="n"/>
      <c r="H281" s="10">
        <f>IF(OR(F281="",G281=""),"",MAX(0,G281-F281))</f>
        <v/>
      </c>
      <c r="I281" s="11">
        <f>IF(H281="","",H281*'Configuración'!$B$4)</f>
        <v/>
      </c>
      <c r="J281" s="11">
        <f>IF(H281="","",'Configuración'!$B$3+I281)</f>
        <v/>
      </c>
      <c r="K281" s="6" t="n"/>
      <c r="L281" s="11">
        <f>IF(J281="","",MAX(0,J281-N(K281)))</f>
        <v/>
      </c>
      <c r="M281" s="10">
        <f>IF(J281="","",IF(L281=0,"Pagado",IF(AND('Configuración'!$B$5&lt;&gt;"",TODAY()&gt;'Configuración'!$B$5),"Moroso","Pendiente")))</f>
        <v/>
      </c>
    </row>
    <row r="282">
      <c r="A282" s="9" t="n"/>
      <c r="B282" s="9" t="n"/>
      <c r="C282" s="9" t="n"/>
      <c r="D282" s="9" t="n"/>
      <c r="E282" s="9" t="n"/>
      <c r="F282" s="9" t="n"/>
      <c r="G282" s="9" t="n"/>
      <c r="H282" s="10">
        <f>IF(OR(F282="",G282=""),"",MAX(0,G282-F282))</f>
        <v/>
      </c>
      <c r="I282" s="11">
        <f>IF(H282="","",H282*'Configuración'!$B$4)</f>
        <v/>
      </c>
      <c r="J282" s="11">
        <f>IF(H282="","",'Configuración'!$B$3+I282)</f>
        <v/>
      </c>
      <c r="K282" s="6" t="n"/>
      <c r="L282" s="11">
        <f>IF(J282="","",MAX(0,J282-N(K282)))</f>
        <v/>
      </c>
      <c r="M282" s="10">
        <f>IF(J282="","",IF(L282=0,"Pagado",IF(AND('Configuración'!$B$5&lt;&gt;"",TODAY()&gt;'Configuración'!$B$5),"Moroso","Pendiente")))</f>
        <v/>
      </c>
    </row>
    <row r="283">
      <c r="A283" s="9" t="n"/>
      <c r="B283" s="9" t="n"/>
      <c r="C283" s="9" t="n"/>
      <c r="D283" s="9" t="n"/>
      <c r="E283" s="9" t="n"/>
      <c r="F283" s="9" t="n"/>
      <c r="G283" s="9" t="n"/>
      <c r="H283" s="10">
        <f>IF(OR(F283="",G283=""),"",MAX(0,G283-F283))</f>
        <v/>
      </c>
      <c r="I283" s="11">
        <f>IF(H283="","",H283*'Configuración'!$B$4)</f>
        <v/>
      </c>
      <c r="J283" s="11">
        <f>IF(H283="","",'Configuración'!$B$3+I283)</f>
        <v/>
      </c>
      <c r="K283" s="6" t="n"/>
      <c r="L283" s="11">
        <f>IF(J283="","",MAX(0,J283-N(K283)))</f>
        <v/>
      </c>
      <c r="M283" s="10">
        <f>IF(J283="","",IF(L283=0,"Pagado",IF(AND('Configuración'!$B$5&lt;&gt;"",TODAY()&gt;'Configuración'!$B$5),"Moroso","Pendiente")))</f>
        <v/>
      </c>
    </row>
    <row r="284">
      <c r="A284" s="9" t="n"/>
      <c r="B284" s="9" t="n"/>
      <c r="C284" s="9" t="n"/>
      <c r="D284" s="9" t="n"/>
      <c r="E284" s="9" t="n"/>
      <c r="F284" s="9" t="n"/>
      <c r="G284" s="9" t="n"/>
      <c r="H284" s="10">
        <f>IF(OR(F284="",G284=""),"",MAX(0,G284-F284))</f>
        <v/>
      </c>
      <c r="I284" s="11">
        <f>IF(H284="","",H284*'Configuración'!$B$4)</f>
        <v/>
      </c>
      <c r="J284" s="11">
        <f>IF(H284="","",'Configuración'!$B$3+I284)</f>
        <v/>
      </c>
      <c r="K284" s="6" t="n"/>
      <c r="L284" s="11">
        <f>IF(J284="","",MAX(0,J284-N(K284)))</f>
        <v/>
      </c>
      <c r="M284" s="10">
        <f>IF(J284="","",IF(L284=0,"Pagado",IF(AND('Configuración'!$B$5&lt;&gt;"",TODAY()&gt;'Configuración'!$B$5),"Moroso","Pendiente")))</f>
        <v/>
      </c>
    </row>
    <row r="285">
      <c r="A285" s="9" t="n"/>
      <c r="B285" s="9" t="n"/>
      <c r="C285" s="9" t="n"/>
      <c r="D285" s="9" t="n"/>
      <c r="E285" s="9" t="n"/>
      <c r="F285" s="9" t="n"/>
      <c r="G285" s="9" t="n"/>
      <c r="H285" s="10">
        <f>IF(OR(F285="",G285=""),"",MAX(0,G285-F285))</f>
        <v/>
      </c>
      <c r="I285" s="11">
        <f>IF(H285="","",H285*'Configuración'!$B$4)</f>
        <v/>
      </c>
      <c r="J285" s="11">
        <f>IF(H285="","",'Configuración'!$B$3+I285)</f>
        <v/>
      </c>
      <c r="K285" s="6" t="n"/>
      <c r="L285" s="11">
        <f>IF(J285="","",MAX(0,J285-N(K285)))</f>
        <v/>
      </c>
      <c r="M285" s="10">
        <f>IF(J285="","",IF(L285=0,"Pagado",IF(AND('Configuración'!$B$5&lt;&gt;"",TODAY()&gt;'Configuración'!$B$5),"Moroso","Pendiente")))</f>
        <v/>
      </c>
    </row>
    <row r="286">
      <c r="A286" s="9" t="n"/>
      <c r="B286" s="9" t="n"/>
      <c r="C286" s="9" t="n"/>
      <c r="D286" s="9" t="n"/>
      <c r="E286" s="9" t="n"/>
      <c r="F286" s="9" t="n"/>
      <c r="G286" s="9" t="n"/>
      <c r="H286" s="10">
        <f>IF(OR(F286="",G286=""),"",MAX(0,G286-F286))</f>
        <v/>
      </c>
      <c r="I286" s="11">
        <f>IF(H286="","",H286*'Configuración'!$B$4)</f>
        <v/>
      </c>
      <c r="J286" s="11">
        <f>IF(H286="","",'Configuración'!$B$3+I286)</f>
        <v/>
      </c>
      <c r="K286" s="6" t="n"/>
      <c r="L286" s="11">
        <f>IF(J286="","",MAX(0,J286-N(K286)))</f>
        <v/>
      </c>
      <c r="M286" s="10">
        <f>IF(J286="","",IF(L286=0,"Pagado",IF(AND('Configuración'!$B$5&lt;&gt;"",TODAY()&gt;'Configuración'!$B$5),"Moroso","Pendiente")))</f>
        <v/>
      </c>
    </row>
    <row r="287">
      <c r="A287" s="9" t="n"/>
      <c r="B287" s="9" t="n"/>
      <c r="C287" s="9" t="n"/>
      <c r="D287" s="9" t="n"/>
      <c r="E287" s="9" t="n"/>
      <c r="F287" s="9" t="n"/>
      <c r="G287" s="9" t="n"/>
      <c r="H287" s="10">
        <f>IF(OR(F287="",G287=""),"",MAX(0,G287-F287))</f>
        <v/>
      </c>
      <c r="I287" s="11">
        <f>IF(H287="","",H287*'Configuración'!$B$4)</f>
        <v/>
      </c>
      <c r="J287" s="11">
        <f>IF(H287="","",'Configuración'!$B$3+I287)</f>
        <v/>
      </c>
      <c r="K287" s="6" t="n"/>
      <c r="L287" s="11">
        <f>IF(J287="","",MAX(0,J287-N(K287)))</f>
        <v/>
      </c>
      <c r="M287" s="10">
        <f>IF(J287="","",IF(L287=0,"Pagado",IF(AND('Configuración'!$B$5&lt;&gt;"",TODAY()&gt;'Configuración'!$B$5),"Moroso","Pendiente")))</f>
        <v/>
      </c>
    </row>
    <row r="288">
      <c r="A288" s="9" t="n"/>
      <c r="B288" s="9" t="n"/>
      <c r="C288" s="9" t="n"/>
      <c r="D288" s="9" t="n"/>
      <c r="E288" s="9" t="n"/>
      <c r="F288" s="9" t="n"/>
      <c r="G288" s="9" t="n"/>
      <c r="H288" s="10">
        <f>IF(OR(F288="",G288=""),"",MAX(0,G288-F288))</f>
        <v/>
      </c>
      <c r="I288" s="11">
        <f>IF(H288="","",H288*'Configuración'!$B$4)</f>
        <v/>
      </c>
      <c r="J288" s="11">
        <f>IF(H288="","",'Configuración'!$B$3+I288)</f>
        <v/>
      </c>
      <c r="K288" s="6" t="n"/>
      <c r="L288" s="11">
        <f>IF(J288="","",MAX(0,J288-N(K288)))</f>
        <v/>
      </c>
      <c r="M288" s="10">
        <f>IF(J288="","",IF(L288=0,"Pagado",IF(AND('Configuración'!$B$5&lt;&gt;"",TODAY()&gt;'Configuración'!$B$5),"Moroso","Pendiente")))</f>
        <v/>
      </c>
    </row>
    <row r="289">
      <c r="A289" s="9" t="n"/>
      <c r="B289" s="9" t="n"/>
      <c r="C289" s="9" t="n"/>
      <c r="D289" s="9" t="n"/>
      <c r="E289" s="9" t="n"/>
      <c r="F289" s="9" t="n"/>
      <c r="G289" s="9" t="n"/>
      <c r="H289" s="10">
        <f>IF(OR(F289="",G289=""),"",MAX(0,G289-F289))</f>
        <v/>
      </c>
      <c r="I289" s="11">
        <f>IF(H289="","",H289*'Configuración'!$B$4)</f>
        <v/>
      </c>
      <c r="J289" s="11">
        <f>IF(H289="","",'Configuración'!$B$3+I289)</f>
        <v/>
      </c>
      <c r="K289" s="6" t="n"/>
      <c r="L289" s="11">
        <f>IF(J289="","",MAX(0,J289-N(K289)))</f>
        <v/>
      </c>
      <c r="M289" s="10">
        <f>IF(J289="","",IF(L289=0,"Pagado",IF(AND('Configuración'!$B$5&lt;&gt;"",TODAY()&gt;'Configuración'!$B$5),"Moroso","Pendiente")))</f>
        <v/>
      </c>
    </row>
    <row r="290">
      <c r="A290" s="9" t="n"/>
      <c r="B290" s="9" t="n"/>
      <c r="C290" s="9" t="n"/>
      <c r="D290" s="9" t="n"/>
      <c r="E290" s="9" t="n"/>
      <c r="F290" s="9" t="n"/>
      <c r="G290" s="9" t="n"/>
      <c r="H290" s="10">
        <f>IF(OR(F290="",G290=""),"",MAX(0,G290-F290))</f>
        <v/>
      </c>
      <c r="I290" s="11">
        <f>IF(H290="","",H290*'Configuración'!$B$4)</f>
        <v/>
      </c>
      <c r="J290" s="11">
        <f>IF(H290="","",'Configuración'!$B$3+I290)</f>
        <v/>
      </c>
      <c r="K290" s="6" t="n"/>
      <c r="L290" s="11">
        <f>IF(J290="","",MAX(0,J290-N(K290)))</f>
        <v/>
      </c>
      <c r="M290" s="10">
        <f>IF(J290="","",IF(L290=0,"Pagado",IF(AND('Configuración'!$B$5&lt;&gt;"",TODAY()&gt;'Configuración'!$B$5),"Moroso","Pendiente")))</f>
        <v/>
      </c>
    </row>
    <row r="291">
      <c r="A291" s="9" t="n"/>
      <c r="B291" s="9" t="n"/>
      <c r="C291" s="9" t="n"/>
      <c r="D291" s="9" t="n"/>
      <c r="E291" s="9" t="n"/>
      <c r="F291" s="9" t="n"/>
      <c r="G291" s="9" t="n"/>
      <c r="H291" s="10">
        <f>IF(OR(F291="",G291=""),"",MAX(0,G291-F291))</f>
        <v/>
      </c>
      <c r="I291" s="11">
        <f>IF(H291="","",H291*'Configuración'!$B$4)</f>
        <v/>
      </c>
      <c r="J291" s="11">
        <f>IF(H291="","",'Configuración'!$B$3+I291)</f>
        <v/>
      </c>
      <c r="K291" s="6" t="n"/>
      <c r="L291" s="11">
        <f>IF(J291="","",MAX(0,J291-N(K291)))</f>
        <v/>
      </c>
      <c r="M291" s="10">
        <f>IF(J291="","",IF(L291=0,"Pagado",IF(AND('Configuración'!$B$5&lt;&gt;"",TODAY()&gt;'Configuración'!$B$5),"Moroso","Pendiente")))</f>
        <v/>
      </c>
    </row>
    <row r="292">
      <c r="A292" s="9" t="n"/>
      <c r="B292" s="9" t="n"/>
      <c r="C292" s="9" t="n"/>
      <c r="D292" s="9" t="n"/>
      <c r="E292" s="9" t="n"/>
      <c r="F292" s="9" t="n"/>
      <c r="G292" s="9" t="n"/>
      <c r="H292" s="10">
        <f>IF(OR(F292="",G292=""),"",MAX(0,G292-F292))</f>
        <v/>
      </c>
      <c r="I292" s="11">
        <f>IF(H292="","",H292*'Configuración'!$B$4)</f>
        <v/>
      </c>
      <c r="J292" s="11">
        <f>IF(H292="","",'Configuración'!$B$3+I292)</f>
        <v/>
      </c>
      <c r="K292" s="6" t="n"/>
      <c r="L292" s="11">
        <f>IF(J292="","",MAX(0,J292-N(K292)))</f>
        <v/>
      </c>
      <c r="M292" s="10">
        <f>IF(J292="","",IF(L292=0,"Pagado",IF(AND('Configuración'!$B$5&lt;&gt;"",TODAY()&gt;'Configuración'!$B$5),"Moroso","Pendiente")))</f>
        <v/>
      </c>
    </row>
    <row r="293">
      <c r="A293" s="9" t="n"/>
      <c r="B293" s="9" t="n"/>
      <c r="C293" s="9" t="n"/>
      <c r="D293" s="9" t="n"/>
      <c r="E293" s="9" t="n"/>
      <c r="F293" s="9" t="n"/>
      <c r="G293" s="9" t="n"/>
      <c r="H293" s="10">
        <f>IF(OR(F293="",G293=""),"",MAX(0,G293-F293))</f>
        <v/>
      </c>
      <c r="I293" s="11">
        <f>IF(H293="","",H293*'Configuración'!$B$4)</f>
        <v/>
      </c>
      <c r="J293" s="11">
        <f>IF(H293="","",'Configuración'!$B$3+I293)</f>
        <v/>
      </c>
      <c r="K293" s="6" t="n"/>
      <c r="L293" s="11">
        <f>IF(J293="","",MAX(0,J293-N(K293)))</f>
        <v/>
      </c>
      <c r="M293" s="10">
        <f>IF(J293="","",IF(L293=0,"Pagado",IF(AND('Configuración'!$B$5&lt;&gt;"",TODAY()&gt;'Configuración'!$B$5),"Moroso","Pendiente")))</f>
        <v/>
      </c>
    </row>
    <row r="294">
      <c r="A294" s="9" t="n"/>
      <c r="B294" s="9" t="n"/>
      <c r="C294" s="9" t="n"/>
      <c r="D294" s="9" t="n"/>
      <c r="E294" s="9" t="n"/>
      <c r="F294" s="9" t="n"/>
      <c r="G294" s="9" t="n"/>
      <c r="H294" s="10">
        <f>IF(OR(F294="",G294=""),"",MAX(0,G294-F294))</f>
        <v/>
      </c>
      <c r="I294" s="11">
        <f>IF(H294="","",H294*'Configuración'!$B$4)</f>
        <v/>
      </c>
      <c r="J294" s="11">
        <f>IF(H294="","",'Configuración'!$B$3+I294)</f>
        <v/>
      </c>
      <c r="K294" s="6" t="n"/>
      <c r="L294" s="11">
        <f>IF(J294="","",MAX(0,J294-N(K294)))</f>
        <v/>
      </c>
      <c r="M294" s="10">
        <f>IF(J294="","",IF(L294=0,"Pagado",IF(AND('Configuración'!$B$5&lt;&gt;"",TODAY()&gt;'Configuración'!$B$5),"Moroso","Pendiente")))</f>
        <v/>
      </c>
    </row>
    <row r="295">
      <c r="A295" s="9" t="n"/>
      <c r="B295" s="9" t="n"/>
      <c r="C295" s="9" t="n"/>
      <c r="D295" s="9" t="n"/>
      <c r="E295" s="9" t="n"/>
      <c r="F295" s="9" t="n"/>
      <c r="G295" s="9" t="n"/>
      <c r="H295" s="10">
        <f>IF(OR(F295="",G295=""),"",MAX(0,G295-F295))</f>
        <v/>
      </c>
      <c r="I295" s="11">
        <f>IF(H295="","",H295*'Configuración'!$B$4)</f>
        <v/>
      </c>
      <c r="J295" s="11">
        <f>IF(H295="","",'Configuración'!$B$3+I295)</f>
        <v/>
      </c>
      <c r="K295" s="6" t="n"/>
      <c r="L295" s="11">
        <f>IF(J295="","",MAX(0,J295-N(K295)))</f>
        <v/>
      </c>
      <c r="M295" s="10">
        <f>IF(J295="","",IF(L295=0,"Pagado",IF(AND('Configuración'!$B$5&lt;&gt;"",TODAY()&gt;'Configuración'!$B$5),"Moroso","Pendiente")))</f>
        <v/>
      </c>
    </row>
    <row r="296">
      <c r="A296" s="9" t="n"/>
      <c r="B296" s="9" t="n"/>
      <c r="C296" s="9" t="n"/>
      <c r="D296" s="9" t="n"/>
      <c r="E296" s="9" t="n"/>
      <c r="F296" s="9" t="n"/>
      <c r="G296" s="9" t="n"/>
      <c r="H296" s="10">
        <f>IF(OR(F296="",G296=""),"",MAX(0,G296-F296))</f>
        <v/>
      </c>
      <c r="I296" s="11">
        <f>IF(H296="","",H296*'Configuración'!$B$4)</f>
        <v/>
      </c>
      <c r="J296" s="11">
        <f>IF(H296="","",'Configuración'!$B$3+I296)</f>
        <v/>
      </c>
      <c r="K296" s="6" t="n"/>
      <c r="L296" s="11">
        <f>IF(J296="","",MAX(0,J296-N(K296)))</f>
        <v/>
      </c>
      <c r="M296" s="10">
        <f>IF(J296="","",IF(L296=0,"Pagado",IF(AND('Configuración'!$B$5&lt;&gt;"",TODAY()&gt;'Configuración'!$B$5),"Moroso","Pendiente")))</f>
        <v/>
      </c>
    </row>
    <row r="297">
      <c r="A297" s="9" t="n"/>
      <c r="B297" s="9" t="n"/>
      <c r="C297" s="9" t="n"/>
      <c r="D297" s="9" t="n"/>
      <c r="E297" s="9" t="n"/>
      <c r="F297" s="9" t="n"/>
      <c r="G297" s="9" t="n"/>
      <c r="H297" s="10">
        <f>IF(OR(F297="",G297=""),"",MAX(0,G297-F297))</f>
        <v/>
      </c>
      <c r="I297" s="11">
        <f>IF(H297="","",H297*'Configuración'!$B$4)</f>
        <v/>
      </c>
      <c r="J297" s="11">
        <f>IF(H297="","",'Configuración'!$B$3+I297)</f>
        <v/>
      </c>
      <c r="K297" s="6" t="n"/>
      <c r="L297" s="11">
        <f>IF(J297="","",MAX(0,J297-N(K297)))</f>
        <v/>
      </c>
      <c r="M297" s="10">
        <f>IF(J297="","",IF(L297=0,"Pagado",IF(AND('Configuración'!$B$5&lt;&gt;"",TODAY()&gt;'Configuración'!$B$5),"Moroso","Pendiente")))</f>
        <v/>
      </c>
    </row>
    <row r="298">
      <c r="A298" s="9" t="n"/>
      <c r="B298" s="9" t="n"/>
      <c r="C298" s="9" t="n"/>
      <c r="D298" s="9" t="n"/>
      <c r="E298" s="9" t="n"/>
      <c r="F298" s="9" t="n"/>
      <c r="G298" s="9" t="n"/>
      <c r="H298" s="10">
        <f>IF(OR(F298="",G298=""),"",MAX(0,G298-F298))</f>
        <v/>
      </c>
      <c r="I298" s="11">
        <f>IF(H298="","",H298*'Configuración'!$B$4)</f>
        <v/>
      </c>
      <c r="J298" s="11">
        <f>IF(H298="","",'Configuración'!$B$3+I298)</f>
        <v/>
      </c>
      <c r="K298" s="6" t="n"/>
      <c r="L298" s="11">
        <f>IF(J298="","",MAX(0,J298-N(K298)))</f>
        <v/>
      </c>
      <c r="M298" s="10">
        <f>IF(J298="","",IF(L298=0,"Pagado",IF(AND('Configuración'!$B$5&lt;&gt;"",TODAY()&gt;'Configuración'!$B$5),"Moroso","Pendiente")))</f>
        <v/>
      </c>
    </row>
    <row r="299">
      <c r="A299" s="9" t="n"/>
      <c r="B299" s="9" t="n"/>
      <c r="C299" s="9" t="n"/>
      <c r="D299" s="9" t="n"/>
      <c r="E299" s="9" t="n"/>
      <c r="F299" s="9" t="n"/>
      <c r="G299" s="9" t="n"/>
      <c r="H299" s="10">
        <f>IF(OR(F299="",G299=""),"",MAX(0,G299-F299))</f>
        <v/>
      </c>
      <c r="I299" s="11">
        <f>IF(H299="","",H299*'Configuración'!$B$4)</f>
        <v/>
      </c>
      <c r="J299" s="11">
        <f>IF(H299="","",'Configuración'!$B$3+I299)</f>
        <v/>
      </c>
      <c r="K299" s="6" t="n"/>
      <c r="L299" s="11">
        <f>IF(J299="","",MAX(0,J299-N(K299)))</f>
        <v/>
      </c>
      <c r="M299" s="10">
        <f>IF(J299="","",IF(L299=0,"Pagado",IF(AND('Configuración'!$B$5&lt;&gt;"",TODAY()&gt;'Configuración'!$B$5),"Moroso","Pendiente")))</f>
        <v/>
      </c>
    </row>
    <row r="300">
      <c r="A300" s="9" t="n"/>
      <c r="B300" s="9" t="n"/>
      <c r="C300" s="9" t="n"/>
      <c r="D300" s="9" t="n"/>
      <c r="E300" s="9" t="n"/>
      <c r="F300" s="9" t="n"/>
      <c r="G300" s="9" t="n"/>
      <c r="H300" s="10">
        <f>IF(OR(F300="",G300=""),"",MAX(0,G300-F300))</f>
        <v/>
      </c>
      <c r="I300" s="11">
        <f>IF(H300="","",H300*'Configuración'!$B$4)</f>
        <v/>
      </c>
      <c r="J300" s="11">
        <f>IF(H300="","",'Configuración'!$B$3+I300)</f>
        <v/>
      </c>
      <c r="K300" s="6" t="n"/>
      <c r="L300" s="11">
        <f>IF(J300="","",MAX(0,J300-N(K300)))</f>
        <v/>
      </c>
      <c r="M300" s="10">
        <f>IF(J300="","",IF(L300=0,"Pagado",IF(AND('Configuración'!$B$5&lt;&gt;"",TODAY()&gt;'Configuración'!$B$5),"Moroso","Pendiente")))</f>
        <v/>
      </c>
    </row>
    <row r="301">
      <c r="A301" s="9" t="n"/>
      <c r="B301" s="9" t="n"/>
      <c r="C301" s="9" t="n"/>
      <c r="D301" s="9" t="n"/>
      <c r="E301" s="9" t="n"/>
      <c r="F301" s="9" t="n"/>
      <c r="G301" s="9" t="n"/>
      <c r="H301" s="10">
        <f>IF(OR(F301="",G301=""),"",MAX(0,G301-F301))</f>
        <v/>
      </c>
      <c r="I301" s="11">
        <f>IF(H301="","",H301*'Configuración'!$B$4)</f>
        <v/>
      </c>
      <c r="J301" s="11">
        <f>IF(H301="","",'Configuración'!$B$3+I301)</f>
        <v/>
      </c>
      <c r="K301" s="6" t="n"/>
      <c r="L301" s="11">
        <f>IF(J301="","",MAX(0,J301-N(K301)))</f>
        <v/>
      </c>
      <c r="M301" s="10">
        <f>IF(J301="","",IF(L301=0,"Pagado",IF(AND('Configuración'!$B$5&lt;&gt;"",TODAY()&gt;'Configuración'!$B$5),"Moroso","Pendiente")))</f>
        <v/>
      </c>
    </row>
    <row r="302">
      <c r="A302" s="9" t="n"/>
      <c r="B302" s="9" t="n"/>
      <c r="C302" s="9" t="n"/>
      <c r="D302" s="9" t="n"/>
      <c r="E302" s="9" t="n"/>
      <c r="F302" s="9" t="n"/>
      <c r="G302" s="9" t="n"/>
      <c r="H302" s="10">
        <f>IF(OR(F302="",G302=""),"",MAX(0,G302-F302))</f>
        <v/>
      </c>
      <c r="I302" s="11">
        <f>IF(H302="","",H302*'Configuración'!$B$4)</f>
        <v/>
      </c>
      <c r="J302" s="11">
        <f>IF(H302="","",'Configuración'!$B$3+I302)</f>
        <v/>
      </c>
      <c r="K302" s="6" t="n"/>
      <c r="L302" s="11">
        <f>IF(J302="","",MAX(0,J302-N(K302)))</f>
        <v/>
      </c>
      <c r="M302" s="10">
        <f>IF(J302="","",IF(L302=0,"Pagado",IF(AND('Configuración'!$B$5&lt;&gt;"",TODAY()&gt;'Configuración'!$B$5),"Moroso","Pendiente")))</f>
        <v/>
      </c>
    </row>
    <row r="303">
      <c r="A303" s="9" t="n"/>
      <c r="B303" s="9" t="n"/>
      <c r="C303" s="9" t="n"/>
      <c r="D303" s="9" t="n"/>
      <c r="E303" s="9" t="n"/>
      <c r="F303" s="9" t="n"/>
      <c r="G303" s="9" t="n"/>
      <c r="H303" s="10">
        <f>IF(OR(F303="",G303=""),"",MAX(0,G303-F303))</f>
        <v/>
      </c>
      <c r="I303" s="11">
        <f>IF(H303="","",H303*'Configuración'!$B$4)</f>
        <v/>
      </c>
      <c r="J303" s="11">
        <f>IF(H303="","",'Configuración'!$B$3+I303)</f>
        <v/>
      </c>
      <c r="K303" s="6" t="n"/>
      <c r="L303" s="11">
        <f>IF(J303="","",MAX(0,J303-N(K303)))</f>
        <v/>
      </c>
      <c r="M303" s="10">
        <f>IF(J303="","",IF(L303=0,"Pagado",IF(AND('Configuración'!$B$5&lt;&gt;"",TODAY()&gt;'Configuración'!$B$5),"Moroso","Pendiente")))</f>
        <v/>
      </c>
    </row>
    <row r="304">
      <c r="A304" s="9" t="n"/>
      <c r="B304" s="9" t="n"/>
      <c r="C304" s="9" t="n"/>
      <c r="D304" s="9" t="n"/>
      <c r="E304" s="9" t="n"/>
      <c r="F304" s="9" t="n"/>
      <c r="G304" s="9" t="n"/>
      <c r="H304" s="10">
        <f>IF(OR(F304="",G304=""),"",MAX(0,G304-F304))</f>
        <v/>
      </c>
      <c r="I304" s="11">
        <f>IF(H304="","",H304*'Configuración'!$B$4)</f>
        <v/>
      </c>
      <c r="J304" s="11">
        <f>IF(H304="","",'Configuración'!$B$3+I304)</f>
        <v/>
      </c>
      <c r="K304" s="6" t="n"/>
      <c r="L304" s="11">
        <f>IF(J304="","",MAX(0,J304-N(K304)))</f>
        <v/>
      </c>
      <c r="M304" s="10">
        <f>IF(J304="","",IF(L304=0,"Pagado",IF(AND('Configuración'!$B$5&lt;&gt;"",TODAY()&gt;'Configuración'!$B$5),"Moroso","Pendiente")))</f>
        <v/>
      </c>
    </row>
    <row r="305">
      <c r="A305" s="9" t="n"/>
      <c r="B305" s="9" t="n"/>
      <c r="C305" s="9" t="n"/>
      <c r="D305" s="9" t="n"/>
      <c r="E305" s="9" t="n"/>
      <c r="F305" s="9" t="n"/>
      <c r="G305" s="9" t="n"/>
      <c r="H305" s="10">
        <f>IF(OR(F305="",G305=""),"",MAX(0,G305-F305))</f>
        <v/>
      </c>
      <c r="I305" s="11">
        <f>IF(H305="","",H305*'Configuración'!$B$4)</f>
        <v/>
      </c>
      <c r="J305" s="11">
        <f>IF(H305="","",'Configuración'!$B$3+I305)</f>
        <v/>
      </c>
      <c r="K305" s="6" t="n"/>
      <c r="L305" s="11">
        <f>IF(J305="","",MAX(0,J305-N(K305)))</f>
        <v/>
      </c>
      <c r="M305" s="10">
        <f>IF(J305="","",IF(L305=0,"Pagado",IF(AND('Configuración'!$B$5&lt;&gt;"",TODAY()&gt;'Configuración'!$B$5),"Moroso","Pendiente")))</f>
        <v/>
      </c>
    </row>
  </sheetData>
  <conditionalFormatting sqref="M6:M305">
    <cfRule type="cellIs" priority="1" operator="equal" dxfId="0">
      <formula>"Pagado"</formula>
    </cfRule>
    <cfRule type="cellIs" priority="2" operator="equal" dxfId="1">
      <formula>"Moroso"</formula>
    </cfRule>
    <cfRule type="cellIs" priority="3" operator="equal" dxfId="2">
      <formula>"Pendiente"</formula>
    </cfRule>
  </conditionalFormatting>
  <dataValidations count="1">
    <dataValidation sqref="F6:G305 K6:K305" showDropDown="0" showInputMessage="0" showErrorMessage="1" allowBlank="1" errorTitle="Solo números" error="Escribe un número mayor o igual a 0.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>
      <c r="A1" s="4" t="inlineStr">
        <is>
          <t>Resumen del mes</t>
        </is>
      </c>
    </row>
    <row r="3">
      <c r="A3" s="5" t="inlineStr">
        <is>
          <t>Arranques con lectura este mes</t>
        </is>
      </c>
      <c r="B3" s="12">
        <f>COUNT('Cobro del mes'!H6:H305)</f>
        <v/>
      </c>
    </row>
    <row r="4">
      <c r="A4" s="5" t="inlineStr">
        <is>
          <t>Consumo total (m³)</t>
        </is>
      </c>
      <c r="B4" s="13">
        <f>SUM('Cobro del mes'!H6:H305)</f>
        <v/>
      </c>
    </row>
    <row r="5">
      <c r="A5" s="5" t="inlineStr">
        <is>
          <t>Total a cobrar</t>
        </is>
      </c>
      <c r="B5" s="11">
        <f>SUM('Cobro del mes'!J6:J305)</f>
        <v/>
      </c>
    </row>
    <row r="6">
      <c r="A6" s="5" t="inlineStr">
        <is>
          <t>Total pagado</t>
        </is>
      </c>
      <c r="B6" s="11">
        <f>SUMIF('Cobro del mes'!J6:J305,"&gt;0",'Cobro del mes'!K6:K305)</f>
        <v/>
      </c>
    </row>
    <row r="7">
      <c r="A7" s="5" t="inlineStr">
        <is>
          <t>Saldo por cobrar</t>
        </is>
      </c>
      <c r="B7" s="11">
        <f>SUM('Cobro del mes'!L6:L305)</f>
        <v/>
      </c>
    </row>
    <row r="8">
      <c r="A8" s="5" t="inlineStr">
        <is>
          <t>Socios pagados</t>
        </is>
      </c>
      <c r="B8" s="12">
        <f>COUNTIF('Cobro del mes'!M6:M305,"Pagado")</f>
        <v/>
      </c>
    </row>
    <row r="9">
      <c r="A9" s="5" t="inlineStr">
        <is>
          <t>Socios pendientes</t>
        </is>
      </c>
      <c r="B9" s="12">
        <f>COUNTIF('Cobro del mes'!M6:M305,"Pendiente")</f>
        <v/>
      </c>
    </row>
    <row r="10">
      <c r="A10" s="5" t="inlineStr">
        <is>
          <t>Socios morosos (deuda vencida)</t>
        </is>
      </c>
      <c r="B10" s="12">
        <f>COUNTIF('Cobro del mes'!M6:M305,"Moroso")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2026-10-27T01:15:57Z</dcterms:created>
  <dcterms:modified xsi:type="dcterms:W3CDTF">2026-10-27T01:15:57Z</dcterms:modified>
</cp:coreProperties>
</file>